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0BA0A354-64EC-420D-9DB5-946D0E40929A}"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<sst xmlns="http://schemas.openxmlformats.org/spreadsheetml/2006/main" count="2066" uniqueCount="472">
  <si>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</si>
  <si>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</si>
  <si>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</si>
  <si>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</si>
  <si>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</si>
  <si>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</si>
  <si>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</si>
  <si>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</si>
  <si>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</si>
  <si>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</si>
  <si>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</si>
  <si>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</si>
  <si>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</si>
  <si>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</si>
  <si>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</si>
  <si>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</si>
  <si>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</si>
  <si>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</si>
  <si>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</si>
  <si>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</si>
  <si>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</si>
  <si>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</si>
  <si>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</si>
  <si>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</si>
  <si>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</si>
  <si>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</si>
  <si>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</si>
  <si>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</si>
  <si>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</si>
  <si>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</si>
  <si>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</si>
  <si>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</si>
  <si>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</si>
  <si>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</si>
  <si>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</si>
  <si>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</si>
  <si>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</si>
  <si>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</si>
  <si>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</si>
  <si>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</si>
  <si>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</si>
  <si>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</si>
  <si>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</si>
  <si>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</si>
  <si>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</si>
  <si>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</si>
  <si>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</si>
  <si>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</si>
  <si>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</si>
  <si>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</si>
  <si>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</si>
  <si>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</si>
  <si>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</si>
  <si>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</si>
  <si>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</si>
  <si>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</si>
  <si>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</si>
  <si>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</si>
  <si>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</si>
  <si>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</si>
  <si>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</si>
  <si>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</si>
  <si>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</si>
  <si>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</si>
  <si>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</si>
  <si>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</si>
  <si>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</si>
  <si>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</si>
  <si>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</si>
  <si>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</si>
  <si>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</si>
  <si>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</si>
  <si>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</si>
  <si>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</si>
  <si>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</si>
  <si>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</si>
  <si>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</si>
  <si>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</si>
  <si>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</si>
  <si>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</si>
  <si>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</si>
  <si>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</si>
  <si>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</si>
  <si>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</si>
  <si>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</si>
  <si>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</si>
  <si>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</si>
  <si>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</si>
  <si>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</si>
  <si>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</si>
  <si>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</si>
  <si>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</si>
  <si>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</si>
  <si>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</si>
  <si>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</si>
  <si>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</si>
  <si>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</si>
  <si>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</si>
  <si>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</si>
  <si>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</si>
  <si>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</si>
  <si>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</si>
  <si>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</si>
  <si>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</si>
  <si>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</si>
  <si>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</si>
  <si>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</si>
  <si>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</si>
  <si>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</si>
  <si>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</si>
  <si>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</si>
  <si>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</si>
  <si>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</si>
  <si>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</si>
  <si>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</si>
  <si>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</si>
  <si>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</si>
  <si>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</si>
  <si>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</si>
  <si>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</si>
  <si>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</si>
  <si>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</si>
  <si>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</si>
  <si>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</si>
  <si>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</si>
  <si>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</si>
  <si>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</si>
  <si>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</si>
  <si>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</si>
  <si>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</si>
  <si>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</si>
  <si>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</si>
  <si>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</si>
  <si>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</si>
  <si>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</si>
  <si>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</si>
  <si>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</si>
  <si>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</si>
  <si>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</si>
  <si>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</si>
  <si>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</si>
  <si>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</si>
  <si>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</si>
  <si>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</si>
  <si>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</si>
  <si>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</si>
  <si>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</si>
  <si>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</si>
  <si>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</si>
  <si>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</si>
  <si>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</si>
  <si>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</si>
  <si>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</si>
  <si>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</si>
  <si>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</si>
  <si>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</si>
  <si>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</si>
  <si>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</si>
  <si>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</si>
  <si>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</si>
  <si>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</si>
  <si>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</si>
  <si>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</si>
  <si>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</si>
  <si>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</si>
  <si>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</si>
  <si>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</si>
  <si>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</si>
  <si>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</si>
  <si>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</si>
  <si>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</si>
  <si>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</si>
  <si>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</si>
  <si>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</si>
  <si>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</si>
  <si>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</si>
  <si>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</si>
  <si>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</si>
  <si>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</si>
  <si>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</si>
  <si>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</si>
  <si>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</si>
  <si>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</si>
  <si>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</si>
  <si>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</si>
  <si>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</si>
  <si>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</si>
  <si>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</si>
  <si>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</si>
  <si>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</si>
  <si>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</si>
  <si>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</si>
  <si>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</si>
  <si>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</si>
  <si>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</si>
  <si>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</si>
  <si>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</si>
  <si>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</si>
  <si>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</si>
  <si>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</si>
  <si>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</si>
  <si>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</si>
  <si>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</si>
  <si>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</si>
  <si>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</si>
  <si>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</si>
  <si>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</si>
  <si>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</si>
  <si>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</si>
  <si>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</si>
  <si>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</si>
  <si>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</si>
  <si>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</si>
  <si>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</si>
  <si>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</si>
  <si>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</si>
  <si>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</si>
  <si>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</si>
  <si>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</si>
  <si>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</si>
  <si>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</si>
  <si>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</si>
  <si>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</si>
  <si>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</si>
  <si>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</si>
  <si>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</si>
  <si>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</si>
  <si>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</si>
  <si>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</si>
  <si>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</si>
  <si>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</si>
  <si>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</si>
  <si>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</si>
  <si>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</si>
  <si>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(1,b)</t>
  </si>
  <si>
    <t>(1,2,3)</t>
  </si>
  <si>
    <t>(2,3)</t>
  </si>
  <si>
    <t>(1,3)</t>
  </si>
  <si>
    <t>(a,b)</t>
  </si>
  <si>
    <t>(1,2,3,a,b)</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</si>
  <si>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</si>
  <si>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</si>
  <si>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</si>
  <si>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</si>
  <si>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</si>
  <si>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</si>
  <si>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</si>
  <si>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</si>
  <si>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</si>
  <si>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</si>
  <si>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</si>
  <si>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</si>
  <si>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</si>
  <si>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</si>
  <si>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</si>
  <si>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</si>
  <si>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</si>
  <si>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</si>
  <si>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</si>
  <si>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</si>
  <si>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</si>
  <si>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</si>
  <si>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</si>
  <si>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</si>
  <si>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</si>
  <si>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</si>
  <si>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</si>
  <si>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</si>
  <si>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</si>
  <si>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</si>
  <si>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</si>
  <si>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</si>
  <si>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</si>
  <si>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</si>
  <si>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</si>
  <si>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1,2</t>
  </si>
  <si>
    <t>Original data row</t>
  </si>
  <si>
    <t>Count and rate of hospitalizations per 1,000 residents (all ages)</t>
  </si>
  <si>
    <t>r</t>
  </si>
  <si>
    <t>u</t>
  </si>
  <si>
    <t>(1,a,b)</t>
  </si>
  <si>
    <t>(3,b)</t>
  </si>
  <si>
    <t>(b)</t>
  </si>
  <si>
    <t>(1,2,b)</t>
  </si>
  <si>
    <t>(2,a)</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</si>
  <si>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</si>
  <si>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</si>
  <si>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</si>
  <si>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</si>
  <si>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</si>
  <si>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</si>
  <si>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</si>
  <si>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</si>
  <si>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</si>
  <si>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</si>
  <si>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</si>
  <si>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</si>
  <si>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</si>
  <si>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</si>
  <si>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</si>
  <si>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</si>
  <si>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</si>
  <si>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</si>
  <si>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</si>
  <si>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</si>
  <si>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</si>
  <si>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</si>
  <si>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</si>
  <si>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</si>
  <si>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</si>
  <si>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</si>
  <si>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</si>
  <si>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</si>
  <si>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</si>
  <si>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</si>
  <si>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</si>
  <si>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</si>
  <si>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</si>
  <si>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</si>
  <si>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</si>
  <si>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</si>
  <si>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</si>
  <si>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</si>
  <si>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</si>
  <si>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</si>
  <si>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</si>
  <si>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</si>
  <si>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</si>
  <si>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</si>
  <si>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</si>
  <si>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</si>
  <si>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</si>
  <si>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</si>
  <si>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</si>
  <si>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</si>
  <si>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</si>
  <si>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</si>
  <si>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</si>
  <si>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</si>
  <si>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</si>
  <si>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</si>
  <si>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</si>
  <si>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</si>
  <si>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</si>
  <si>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</si>
  <si>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</si>
  <si>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</si>
  <si>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</si>
  <si>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</si>
  <si>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</si>
  <si>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</si>
  <si>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</si>
  <si>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</si>
  <si>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</si>
  <si>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</si>
  <si>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</si>
  <si>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</si>
  <si>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</si>
  <si>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</si>
  <si>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</si>
  <si>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</si>
  <si>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</si>
  <si>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</si>
  <si>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</si>
  <si>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</si>
  <si>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</si>
  <si>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</si>
  <si>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</si>
  <si>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</si>
  <si>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</si>
  <si>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</si>
  <si>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</si>
  <si>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</si>
  <si>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</si>
  <si>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</si>
  <si>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</si>
  <si>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</si>
  <si>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</si>
  <si>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</si>
  <si>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</si>
  <si>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</si>
  <si>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</si>
  <si>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</si>
  <si>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</si>
  <si>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</si>
  <si>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</si>
  <si>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</si>
  <si>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</si>
  <si>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</si>
  <si>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</si>
  <si>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</si>
  <si>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</si>
  <si>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</si>
  <si>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</si>
  <si>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</si>
  <si>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</si>
  <si>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</si>
  <si>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</si>
  <si>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</si>
  <si>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</si>
  <si>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</si>
  <si>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</si>
  <si>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</si>
  <si>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</si>
  <si>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</si>
  <si>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</si>
  <si>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</si>
  <si>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</si>
  <si>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</si>
  <si>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</si>
  <si>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</si>
  <si>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</si>
  <si>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</si>
  <si>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</si>
  <si>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</si>
  <si>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</si>
  <si>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</si>
  <si>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</si>
  <si>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</si>
  <si>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</si>
  <si>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</si>
  <si>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</si>
  <si>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</si>
  <si>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</si>
  <si>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</si>
  <si>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</si>
  <si>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</si>
  <si>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</si>
  <si>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</si>
  <si>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</si>
  <si>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</si>
  <si>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</si>
  <si>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</si>
  <si>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</si>
  <si>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</si>
  <si>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</si>
  <si>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</si>
  <si>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</si>
  <si>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</si>
  <si>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</si>
  <si>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 xml:space="preserve">Inpatient Hospitalization Counts, Crude Rates, and Adjusted Rates by Health Region, 2012/13, 2017/18 and 2022/23
</t>
  </si>
  <si>
    <t xml:space="preserve">Inpatient Hospitalization Counts, Crude Rates, and Adjusted Rates by Winnipeg Community Area, 2012/13, 2017/18 and 2022/23
</t>
  </si>
  <si>
    <t xml:space="preserve">Inpatient Hospitalization Counts, Crude Rates, and Adjusted Rates by District in Southern Health-Santé Sud, 2012/13, 2017/18 and 2022/23
</t>
  </si>
  <si>
    <t xml:space="preserve">Inpatient Hospitalization Counts, Crude Rates, and Adjusted Rates by District in Interlake-Eastern RHA, 2012/13, 2017/18 and 2022/23
</t>
  </si>
  <si>
    <t xml:space="preserve">Inpatient Hospitalization Counts, Crude Rates, and Adjusted Rates by District in Prairie Mountain, 2012/13, 2017/18 and 2022/23
</t>
  </si>
  <si>
    <t xml:space="preserve">Inpatient Hospitalization Counts, Crude Rates, and Adjusted Rates by District in Northern Health Region, 2012/13, 2017/18 and 2022/23
</t>
  </si>
  <si>
    <t xml:space="preserve">Adjusted Rates of Inpatient Hospitalizations by Income Quintile, 2012/13, 2017/18 and 2022/23
</t>
  </si>
  <si>
    <t>Age- and sex-adjusted rate of hospitalizations per 1,000 residents (all ages)</t>
  </si>
  <si>
    <t>Adjusted Rate (2012/13)</t>
  </si>
  <si>
    <t>Adjusted Rate (2017/18)</t>
  </si>
  <si>
    <t>Adjusted Rate (2022/23)</t>
  </si>
  <si>
    <t>Crude and Age &amp; Sex Adjusted Annual Inpatient Hospitalization Rates by Regions, 2012/13, 2017/18 &amp; 2022/23(ref), per 1000</t>
  </si>
  <si>
    <t xml:space="preserve">date:  November 27, 2024 </t>
  </si>
  <si>
    <t>Crude and Age &amp; Sex Adjusted Annual Inpatient Hospitalization Rates by Income Quintile, 2012/13, 2017/18 &amp; 2022/23(ref), per 1000</t>
  </si>
  <si>
    <t>Community Area</t>
  </si>
  <si>
    <t>Neighborhood Cluster</t>
  </si>
  <si>
    <t>District</t>
  </si>
  <si>
    <t xml:space="preserve">Inpatient Hospitalization Counts, Crude Rates, and Adjusted Rates by Winnipeg Neighbourhood Cluster, 2012/13, 2017/18 and 2022/23
</t>
  </si>
  <si>
    <t>Health Region</t>
  </si>
  <si>
    <t>Count 
(2012/13)</t>
  </si>
  <si>
    <t>Count 
(2017/18)</t>
  </si>
  <si>
    <t>Count 
(2022/23)</t>
  </si>
  <si>
    <t>Crude Rate
(2012/13)</t>
  </si>
  <si>
    <t>Adjusted Rate
(2012/13)</t>
  </si>
  <si>
    <t>Crude Rate
(2017/18)</t>
  </si>
  <si>
    <t>Adjusted Rate
(2017/18)</t>
  </si>
  <si>
    <t>Crude Rate
(2022/23)</t>
  </si>
  <si>
    <t>Adjusted Rate
(2022/23)</t>
  </si>
  <si>
    <t>If you require this document in a different accessible format, please contact us: by phone at 204-789-3819 or by email at info@cpe.umanitoba.ca.</t>
  </si>
  <si>
    <t>End of worksheet</t>
  </si>
  <si>
    <t xml:space="preserve">Statistical Tests for Adjusted Rates of Inpatient Hospitalizations by Income Quintile, 2012/13, 2017/18 and 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</si>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</sst>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0713717712555472E-2"/>
          <c:w val="0.57489565783472929"/>
          <c:h val="0.730269827836999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(1,2,3,b)</c:v>
                  </c:pt>
                  <c:pt idx="3">
                    <c:v>Interlake-Eastern RHA (3,b)</c:v>
                  </c:pt>
                  <c:pt idx="4">
                    <c:v>Winnipeg RHA (1,2,3,b)</c:v>
                  </c:pt>
                  <c:pt idx="5">
                    <c:v>Southern Health-Santé Sud (1,a,b)</c:v>
                  </c:pt>
                </c:lvl>
                <c:lvl>
                  <c:pt idx="0">
                    <c:v>   </c:v>
                  </c:pt>
                </c:lvl>
              </c:multiLvlStrCache>
            </c:multiLvlStrRef>
          </c:cat>
          <c:val>
            <c:numRef>
              <c:f>'Graph Data'!$H$6:$H$11</c:f>
              <c:numCache>
                <c:formatCode>0.00</c:formatCode>
                <c:ptCount val="6"/>
                <c:pt idx="0">
                  <c:v>71.630953564999999</c:v>
                </c:pt>
                <c:pt idx="1">
                  <c:v>134.09803926000001</c:v>
                </c:pt>
                <c:pt idx="2">
                  <c:v>96.106216505000006</c:v>
                </c:pt>
                <c:pt idx="3">
                  <c:v>83.806449904999994</c:v>
                </c:pt>
                <c:pt idx="4">
                  <c:v>60.035708433000003</c:v>
                </c:pt>
                <c:pt idx="5">
                  <c:v>75.694233849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(1,2,3,b)</c:v>
                  </c:pt>
                  <c:pt idx="3">
                    <c:v>Interlake-Eastern RHA (3,b)</c:v>
                  </c:pt>
                  <c:pt idx="4">
                    <c:v>Winnipeg RHA (1,2,3,b)</c:v>
                  </c:pt>
                  <c:pt idx="5">
                    <c:v>Southern Health-Santé Sud (1,a,b)</c:v>
                  </c:pt>
                </c:lvl>
                <c:lvl>
                  <c:pt idx="0">
                    <c:v>   </c:v>
                  </c:pt>
                </c:lvl>
              </c:multiLvlStrCache>
            </c:multiLvlStrRef>
          </c:cat>
          <c:val>
            <c:numRef>
              <c:f>'Graph Data'!$G$6:$G$11</c:f>
              <c:numCache>
                <c:formatCode>0.00</c:formatCode>
                <c:ptCount val="6"/>
                <c:pt idx="0">
                  <c:v>86.880448149000003</c:v>
                </c:pt>
                <c:pt idx="1">
                  <c:v>152.14091714</c:v>
                </c:pt>
                <c:pt idx="2">
                  <c:v>115.48741298</c:v>
                </c:pt>
                <c:pt idx="3">
                  <c:v>95.253927191000002</c:v>
                </c:pt>
                <c:pt idx="4">
                  <c:v>71.928390587999999</c:v>
                </c:pt>
                <c:pt idx="5">
                  <c:v>95.385316699000001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(1,2,3,b)</c:v>
                  </c:pt>
                  <c:pt idx="3">
                    <c:v>Interlake-Eastern RHA (3,b)</c:v>
                  </c:pt>
                  <c:pt idx="4">
                    <c:v>Winnipeg RHA (1,2,3,b)</c:v>
                  </c:pt>
                  <c:pt idx="5">
                    <c:v>Southern Health-Santé Sud (1,a,b)</c:v>
                  </c:pt>
                </c:lvl>
                <c:lvl>
                  <c:pt idx="0">
                    <c:v>   </c:v>
                  </c:pt>
                </c:lvl>
              </c:multiLvlStrCache>
            </c:multiLvlStrRef>
          </c:cat>
          <c:val>
            <c:numRef>
              <c:f>'Graph Data'!$F$6:$F$11</c:f>
              <c:numCache>
                <c:formatCode>0.00</c:formatCode>
                <c:ptCount val="6"/>
                <c:pt idx="0">
                  <c:v>93.655853328999996</c:v>
                </c:pt>
                <c:pt idx="1">
                  <c:v>167.13458206999999</c:v>
                </c:pt>
                <c:pt idx="2">
                  <c:v>123.86420984999999</c:v>
                </c:pt>
                <c:pt idx="3">
                  <c:v>102.22683575000001</c:v>
                </c:pt>
                <c:pt idx="4">
                  <c:v>73.124139744000004</c:v>
                </c:pt>
                <c:pt idx="5">
                  <c:v>112.36113879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20"/>
      </c:valAx>
      <c:spPr>
        <a:noFill/>
        <a:ln>
          <a:solidFill>
            <a:schemeClr val="tx1"/>
          </a:solidFill>
        </a:ln>
      </c:spPr>
    </c:plotArea>
    <c:legend>
      <c:legendPos val="r"/>
      <c:layout>
        <c:manualLayout>
          <c:xMode val="edge"/>
          <c:yMode val="edge"/>
          <c:x val="0.76920318767723495"/>
          <c:y val="0.15577924491356898"/>
          <c:w val="0.1746977962157188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167.66698907</c:v>
                </c:pt>
                <c:pt idx="1">
                  <c:v>137.57258003999999</c:v>
                </c:pt>
                <c:pt idx="2">
                  <c:v>113.05789214000001</c:v>
                </c:pt>
                <c:pt idx="3">
                  <c:v>115.49060883999999</c:v>
                </c:pt>
                <c:pt idx="4">
                  <c:v>92.081889443999998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150.62652237</c:v>
                </c:pt>
                <c:pt idx="1">
                  <c:v>120.30898261</c:v>
                </c:pt>
                <c:pt idx="2">
                  <c:v>105.24461805999999</c:v>
                </c:pt>
                <c:pt idx="3">
                  <c:v>94.497762377000001</c:v>
                </c:pt>
                <c:pt idx="4">
                  <c:v>80.431234680000003</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106.48245952000001</c:v>
                </c:pt>
                <c:pt idx="1">
                  <c:v>114.35160078</c:v>
                </c:pt>
                <c:pt idx="2">
                  <c:v>87.482612078000002</c:v>
                </c:pt>
                <c:pt idx="3">
                  <c:v>81.092269281</c:v>
                </c:pt>
                <c:pt idx="4">
                  <c:v>65.966995753000006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937310981687932"/>
          <c:y val="0.1372717041653917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143940267971146"/>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95.873529379999994</c:v>
                </c:pt>
                <c:pt idx="1">
                  <c:v>78.135137584000006</c:v>
                </c:pt>
                <c:pt idx="2">
                  <c:v>72.718275544999997</c:v>
                </c:pt>
                <c:pt idx="3">
                  <c:v>65.377991398999995</c:v>
                </c:pt>
                <c:pt idx="4">
                  <c:v>62.231466849999997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97.431361382000006</c:v>
                </c:pt>
                <c:pt idx="1">
                  <c:v>74.309018205000001</c:v>
                </c:pt>
                <c:pt idx="2">
                  <c:v>69.152820176000006</c:v>
                </c:pt>
                <c:pt idx="3">
                  <c:v>65.984174159000005</c:v>
                </c:pt>
                <c:pt idx="4">
                  <c:v>58.694352311999999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85.834571147000005</c:v>
                </c:pt>
                <c:pt idx="1">
                  <c:v>63.360835225999999</c:v>
                </c:pt>
                <c:pt idx="2">
                  <c:v>57.795637288000002</c:v>
                </c:pt>
                <c:pt idx="3">
                  <c:v>52.916019667999997</c:v>
                </c:pt>
                <c:pt idx="4">
                  <c:v>46.855974162000003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8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268235566447193"/>
          <c:y val="0.13888398496961488"/>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inpatient hospitalization rate by Manitoba health region for the years 2012/13, 2017/18, and 2022/23. Values represent the age- and sex-adjusted rate of hospitalization.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0.08727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468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 Inpatient Hospitalization Rate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patient hospitalization rate by rural income quintile, 2012/13, 2017/18 and 2022/23, based on the age- and sex-adjusted rate of hospitalization.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Inpatient Hospitalization Rate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patient hospitalization rate by urban income quintile, 2012/13, 2017/18 and 2022/23, based on the age- and sex-adjusted rate of hospitalization.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Inpatient Hospitalization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4D2558B-0890-4E95-B812-3E03319CD25D}" name="Table919331221303948664" displayName="Table919331221303948664" ref="A2:B12" totalsRowShown="0" headerRowDxfId="5" dataDxfId="3" headerRowBorderDxfId="4">
  <tableColumns count="2">
    <tableColumn id="1" xr3:uid="{90576CCF-7233-43AF-8E0F-47FE30768377}" name="Statistical Tests" dataDxfId="2"/>
    <tableColumn id="2" xr3:uid="{A7120385-61B7-40DD-A141-04DA9BC755CF}"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440</v>
      </c>
      <c r="B1" s="61"/>
      <c r="C1" s="61"/>
      <c r="D1" s="61"/>
      <c r="E1" s="61"/>
      <c r="F1" s="61"/>
      <c r="G1" s="61"/>
      <c r="H1" s="61"/>
      <c r="I1" s="61"/>
      <c r="J1" s="61"/>
      <c r="K1" s="61"/>
      <c r="L1" s="61"/>
    </row>
    <row r="2" spans="1:18" s="62" customFormat="1" ht="18.899999999999999" customHeight="1" x14ac:dyDescent="0.3">
      <c r="A2" s="1" t="s">
        <v>277</v>
      </c>
      <c r="B2" s="63"/>
      <c r="C2" s="63"/>
      <c r="D2" s="63"/>
      <c r="E2" s="63"/>
      <c r="F2" s="63"/>
      <c r="G2" s="63"/>
      <c r="H2" s="63"/>
      <c r="I2" s="63"/>
      <c r="J2" s="63"/>
      <c r="K2" s="61"/>
      <c r="L2" s="61"/>
    </row>
    <row r="3" spans="1:18" s="66" customFormat="1" ht="54" customHeight="1" x14ac:dyDescent="0.3">
      <c r="A3" s="103" t="s">
        <v>458</v>
      </c>
      <c r="B3" s="64" t="s">
        <v>459</v>
      </c>
      <c r="C3" s="64" t="s">
        <v>462</v>
      </c>
      <c r="D3" s="64" t="s">
        <v>463</v>
      </c>
      <c r="E3" s="64" t="s">
        <v>460</v>
      </c>
      <c r="F3" s="64" t="s">
        <v>464</v>
      </c>
      <c r="G3" s="64" t="s">
        <v>465</v>
      </c>
      <c r="H3" s="64" t="s">
        <v>461</v>
      </c>
      <c r="I3" s="64" t="s">
        <v>466</v>
      </c>
      <c r="J3" s="65" t="s">
        <v>467</v>
      </c>
      <c r="Q3" s="67"/>
      <c r="R3" s="67"/>
    </row>
    <row r="4" spans="1:18" s="62" customFormat="1" ht="18.899999999999999" customHeight="1" x14ac:dyDescent="0.3">
      <c r="A4" s="68" t="s">
        <v>174</v>
      </c>
      <c r="B4" s="69">
        <v>17364</v>
      </c>
      <c r="C4" s="70">
        <v>93.934098986999999</v>
      </c>
      <c r="D4" s="70">
        <v>112.36113879</v>
      </c>
      <c r="E4" s="69">
        <v>16791</v>
      </c>
      <c r="F4" s="70">
        <v>82.982855843999999</v>
      </c>
      <c r="G4" s="70">
        <v>95.385316699000001</v>
      </c>
      <c r="H4" s="69">
        <v>14711</v>
      </c>
      <c r="I4" s="70">
        <v>66.001462610999994</v>
      </c>
      <c r="J4" s="71">
        <v>75.694233849</v>
      </c>
    </row>
    <row r="5" spans="1:18" s="62" customFormat="1" ht="18.899999999999999" customHeight="1" x14ac:dyDescent="0.3">
      <c r="A5" s="68" t="s">
        <v>169</v>
      </c>
      <c r="B5" s="69">
        <v>50162</v>
      </c>
      <c r="C5" s="70">
        <v>69.165496949000001</v>
      </c>
      <c r="D5" s="70">
        <v>73.124139744000004</v>
      </c>
      <c r="E5" s="69">
        <v>54855</v>
      </c>
      <c r="F5" s="70">
        <v>70.205054302999997</v>
      </c>
      <c r="G5" s="70">
        <v>71.928390587999999</v>
      </c>
      <c r="H5" s="69">
        <v>49778</v>
      </c>
      <c r="I5" s="70">
        <v>60.855235006999997</v>
      </c>
      <c r="J5" s="71">
        <v>60.035708433000003</v>
      </c>
    </row>
    <row r="6" spans="1:18" s="62" customFormat="1" ht="18.899999999999999" customHeight="1" x14ac:dyDescent="0.3">
      <c r="A6" s="68" t="s">
        <v>49</v>
      </c>
      <c r="B6" s="69">
        <v>11809</v>
      </c>
      <c r="C6" s="70">
        <v>94.744105070000003</v>
      </c>
      <c r="D6" s="70">
        <v>102.22683575000001</v>
      </c>
      <c r="E6" s="69">
        <v>11771</v>
      </c>
      <c r="F6" s="70">
        <v>91.125149023999995</v>
      </c>
      <c r="G6" s="70">
        <v>95.253927191000002</v>
      </c>
      <c r="H6" s="69">
        <v>11049</v>
      </c>
      <c r="I6" s="70">
        <v>80.868629647000006</v>
      </c>
      <c r="J6" s="71">
        <v>83.806449904999994</v>
      </c>
    </row>
    <row r="7" spans="1:18" s="62" customFormat="1" ht="18.899999999999999" customHeight="1" x14ac:dyDescent="0.3">
      <c r="A7" s="68" t="s">
        <v>172</v>
      </c>
      <c r="B7" s="69">
        <v>21064</v>
      </c>
      <c r="C7" s="70">
        <v>126.61240879</v>
      </c>
      <c r="D7" s="70">
        <v>123.86420984999999</v>
      </c>
      <c r="E7" s="69">
        <v>20032</v>
      </c>
      <c r="F7" s="70">
        <v>116.99294491000001</v>
      </c>
      <c r="G7" s="70">
        <v>115.48741298</v>
      </c>
      <c r="H7" s="69">
        <v>17606</v>
      </c>
      <c r="I7" s="70">
        <v>99.736016223999997</v>
      </c>
      <c r="J7" s="71">
        <v>96.106216505000006</v>
      </c>
    </row>
    <row r="8" spans="1:18" s="62" customFormat="1" ht="18.899999999999999" customHeight="1" x14ac:dyDescent="0.3">
      <c r="A8" s="68" t="s">
        <v>170</v>
      </c>
      <c r="B8" s="69">
        <v>9286</v>
      </c>
      <c r="C8" s="70">
        <v>124.58242215</v>
      </c>
      <c r="D8" s="70">
        <v>167.13458206999999</v>
      </c>
      <c r="E8" s="69">
        <v>8953</v>
      </c>
      <c r="F8" s="70">
        <v>115.62104502</v>
      </c>
      <c r="G8" s="70">
        <v>152.14091714</v>
      </c>
      <c r="H8" s="69">
        <v>8174</v>
      </c>
      <c r="I8" s="70">
        <v>105.17647362</v>
      </c>
      <c r="J8" s="71">
        <v>134.09803926000001</v>
      </c>
      <c r="Q8" s="72"/>
    </row>
    <row r="9" spans="1:18" s="62" customFormat="1" ht="18.899999999999999" customHeight="1" x14ac:dyDescent="0.3">
      <c r="A9" s="73" t="s">
        <v>29</v>
      </c>
      <c r="B9" s="74">
        <v>110879</v>
      </c>
      <c r="C9" s="75">
        <v>86.460686467000002</v>
      </c>
      <c r="D9" s="75">
        <v>93.655853328999996</v>
      </c>
      <c r="E9" s="74">
        <v>113782</v>
      </c>
      <c r="F9" s="75">
        <v>83.184435469999997</v>
      </c>
      <c r="G9" s="75">
        <v>86.880448149000003</v>
      </c>
      <c r="H9" s="74">
        <v>102971</v>
      </c>
      <c r="I9" s="75">
        <v>71.630953564999999</v>
      </c>
      <c r="J9" s="76">
        <v>71.630953564999999</v>
      </c>
    </row>
    <row r="10" spans="1:18" ht="18.899999999999999" customHeight="1" x14ac:dyDescent="0.25">
      <c r="A10" s="77" t="s">
        <v>434</v>
      </c>
    </row>
    <row r="11" spans="1:18" x14ac:dyDescent="0.25">
      <c r="B11" s="79"/>
      <c r="H11" s="79"/>
    </row>
    <row r="12" spans="1:18" x14ac:dyDescent="0.25">
      <c r="A12" s="120" t="s">
        <v>468</v>
      </c>
      <c r="B12" s="80"/>
      <c r="C12" s="80"/>
      <c r="D12" s="80"/>
      <c r="E12" s="80"/>
      <c r="F12" s="80"/>
      <c r="G12" s="80"/>
      <c r="H12" s="80"/>
      <c r="I12" s="80"/>
      <c r="J12" s="80"/>
    </row>
    <row r="13" spans="1:18" x14ac:dyDescent="0.25">
      <c r="B13" s="79"/>
      <c r="H13" s="79"/>
    </row>
    <row r="14" spans="1:18" ht="15.6" x14ac:dyDescent="0.3">
      <c r="A14" s="122" t="s">
        <v>469</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V58" sqref="V58"/>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Inpatient Hospitalization Rates by Regions, 2012/13, 2017/18 &amp; 2022/23(ref), per 1000</v>
      </c>
    </row>
    <row r="3" spans="1:34" x14ac:dyDescent="0.3">
      <c r="B3" s="30" t="str">
        <f>'Raw Data'!B6</f>
        <v xml:space="preserve">date:  November 27, 2024 </v>
      </c>
    </row>
    <row r="4" spans="1:34" x14ac:dyDescent="0.3">
      <c r="AD4"/>
      <c r="AE4"/>
    </row>
    <row r="5" spans="1:34" s="3" customFormat="1" x14ac:dyDescent="0.3">
      <c r="A5" s="3" t="s">
        <v>246</v>
      </c>
      <c r="B5" s="2" t="s">
        <v>179</v>
      </c>
      <c r="C5" s="3" t="s">
        <v>129</v>
      </c>
      <c r="D5" s="32" t="s">
        <v>409</v>
      </c>
      <c r="E5" s="2" t="s">
        <v>410</v>
      </c>
      <c r="F5" s="7" t="s">
        <v>207</v>
      </c>
      <c r="G5" s="7" t="s">
        <v>208</v>
      </c>
      <c r="H5" s="7" t="s">
        <v>209</v>
      </c>
      <c r="I5" s="15"/>
      <c r="J5" s="19" t="s">
        <v>276</v>
      </c>
      <c r="K5" s="16"/>
    </row>
    <row r="6" spans="1:34" x14ac:dyDescent="0.3">
      <c r="A6">
        <v>6</v>
      </c>
      <c r="B6" s="33" t="s">
        <v>130</v>
      </c>
      <c r="C6" t="str">
        <f>IF('Raw Data'!BC13&lt;0,CONCATENATE("(",-1*'Raw Data'!BC13,")"),'Raw Data'!BC13)</f>
        <v>(b)</v>
      </c>
      <c r="D6" s="34" t="s">
        <v>48</v>
      </c>
      <c r="E6" s="30" t="str">
        <f t="shared" ref="E6:E11" si="0">CONCATENATE(B6)&amp; (C6)</f>
        <v>Manitoba (b)</v>
      </c>
      <c r="F6" s="13">
        <f>'Raw Data'!E13</f>
        <v>93.655853328999996</v>
      </c>
      <c r="G6" s="13">
        <f>'Raw Data'!Q13</f>
        <v>86.880448149000003</v>
      </c>
      <c r="H6" s="13">
        <f>'Raw Data'!AC13</f>
        <v>71.630953564999999</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167.13458206999999</v>
      </c>
      <c r="G7" s="13">
        <f>'Raw Data'!Q12</f>
        <v>152.14091714</v>
      </c>
      <c r="H7" s="13">
        <f>'Raw Data'!AC12</f>
        <v>134.09803926000001</v>
      </c>
      <c r="J7" s="19">
        <v>9</v>
      </c>
      <c r="K7" s="16" t="s">
        <v>163</v>
      </c>
      <c r="L7" s="35"/>
      <c r="M7"/>
      <c r="N7" s="33"/>
      <c r="S7" s="6"/>
      <c r="T7" s="6"/>
      <c r="U7" s="6"/>
      <c r="AA7"/>
      <c r="AB7"/>
      <c r="AC7"/>
      <c r="AD7"/>
      <c r="AE7"/>
    </row>
    <row r="8" spans="1:34" x14ac:dyDescent="0.3">
      <c r="A8">
        <v>4</v>
      </c>
      <c r="B8" s="33" t="s">
        <v>172</v>
      </c>
      <c r="C8" t="str">
        <f>IF('Raw Data'!BC11&lt;0,CONCATENATE("(",-1*'Raw Data'!BC11,")"),'Raw Data'!BC11)</f>
        <v>(1,2,3,b)</v>
      </c>
      <c r="D8"/>
      <c r="E8" s="30" t="str">
        <f t="shared" si="0"/>
        <v>Prairie Mountain Health (1,2,3,b)</v>
      </c>
      <c r="F8" s="13">
        <f>'Raw Data'!E11</f>
        <v>123.86420984999999</v>
      </c>
      <c r="G8" s="13">
        <f>'Raw Data'!Q11</f>
        <v>115.48741298</v>
      </c>
      <c r="H8" s="13">
        <f>'Raw Data'!AC11</f>
        <v>96.106216505000006</v>
      </c>
      <c r="J8" s="19">
        <v>10</v>
      </c>
      <c r="K8" s="16" t="s">
        <v>165</v>
      </c>
      <c r="L8" s="35"/>
      <c r="M8"/>
      <c r="N8" s="33"/>
      <c r="S8" s="6"/>
      <c r="T8" s="6"/>
      <c r="U8" s="6"/>
      <c r="AA8"/>
      <c r="AB8"/>
      <c r="AC8"/>
      <c r="AD8"/>
      <c r="AE8"/>
    </row>
    <row r="9" spans="1:34" x14ac:dyDescent="0.3">
      <c r="A9">
        <v>3</v>
      </c>
      <c r="B9" s="33" t="s">
        <v>171</v>
      </c>
      <c r="C9" t="str">
        <f>IF('Raw Data'!BC10&lt;0,CONCATENATE("(",-1*'Raw Data'!BC10,")"),'Raw Data'!BC10)</f>
        <v>(3,b)</v>
      </c>
      <c r="D9"/>
      <c r="E9" s="30" t="str">
        <f t="shared" si="0"/>
        <v>Interlake-Eastern RHA (3,b)</v>
      </c>
      <c r="F9" s="13">
        <f>'Raw Data'!E10</f>
        <v>102.22683575000001</v>
      </c>
      <c r="G9" s="13">
        <f>'Raw Data'!Q10</f>
        <v>95.253927191000002</v>
      </c>
      <c r="H9" s="13">
        <f>'Raw Data'!AC10</f>
        <v>83.806449904999994</v>
      </c>
      <c r="J9" s="19">
        <v>11</v>
      </c>
      <c r="K9" s="16" t="s">
        <v>164</v>
      </c>
      <c r="L9" s="35"/>
      <c r="M9"/>
      <c r="N9" s="33"/>
      <c r="S9" s="6"/>
      <c r="T9" s="6"/>
      <c r="U9" s="6"/>
      <c r="AA9"/>
      <c r="AB9"/>
      <c r="AC9"/>
      <c r="AD9"/>
      <c r="AE9"/>
    </row>
    <row r="10" spans="1:34" x14ac:dyDescent="0.3">
      <c r="A10">
        <v>2</v>
      </c>
      <c r="B10" s="33" t="s">
        <v>173</v>
      </c>
      <c r="C10" t="str">
        <f>IF('Raw Data'!BC9&lt;0,CONCATENATE("(",-1*'Raw Data'!BC9,")"),'Raw Data'!BC9)</f>
        <v>(1,2,3,b)</v>
      </c>
      <c r="D10"/>
      <c r="E10" s="30" t="str">
        <f t="shared" si="0"/>
        <v>Winnipeg RHA (1,2,3,b)</v>
      </c>
      <c r="F10" s="13">
        <f>'Raw Data'!E9</f>
        <v>73.124139744000004</v>
      </c>
      <c r="G10" s="13">
        <f>'Raw Data'!Q9</f>
        <v>71.928390587999999</v>
      </c>
      <c r="H10" s="13">
        <f>'Raw Data'!AC9</f>
        <v>60.035708433000003</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(1,a,b)</v>
      </c>
      <c r="D11"/>
      <c r="E11" s="30" t="str">
        <f t="shared" si="0"/>
        <v>Southern Health-Santé Sud (1,a,b)</v>
      </c>
      <c r="F11" s="13">
        <f>'Raw Data'!E8</f>
        <v>112.36113879</v>
      </c>
      <c r="G11" s="13">
        <f>'Raw Data'!Q8</f>
        <v>95.385316699000001</v>
      </c>
      <c r="H11" s="13">
        <f>'Raw Data'!AC8</f>
        <v>75.694233849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Inpatient Hospitalization Rates by Income Quintile, 2012/13, 2017/18 &amp; 2022/23(ref),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436</v>
      </c>
      <c r="O17" s="6" t="s">
        <v>437</v>
      </c>
      <c r="P17" s="6" t="s">
        <v>438</v>
      </c>
      <c r="R17" s="35"/>
      <c r="V17"/>
      <c r="W17"/>
      <c r="X17"/>
      <c r="AF17" s="6"/>
      <c r="AG17" s="6"/>
      <c r="AH17" s="6"/>
    </row>
    <row r="18" spans="1:34" x14ac:dyDescent="0.3">
      <c r="B18"/>
      <c r="D18"/>
      <c r="E18"/>
      <c r="F18" s="6" t="s">
        <v>411</v>
      </c>
      <c r="G18" s="6" t="s">
        <v>412</v>
      </c>
      <c r="H18" s="6" t="s">
        <v>413</v>
      </c>
      <c r="I18"/>
      <c r="J18" s="6"/>
      <c r="K18" s="6"/>
      <c r="L18" s="6"/>
      <c r="M18" s="6"/>
      <c r="N18" s="43" t="s">
        <v>435</v>
      </c>
      <c r="O18" s="6"/>
      <c r="Q18" s="3"/>
      <c r="R18" s="35"/>
      <c r="V18"/>
      <c r="W18"/>
      <c r="X18"/>
      <c r="AF18" s="6"/>
      <c r="AG18" s="6"/>
      <c r="AH18" s="6"/>
    </row>
    <row r="19" spans="1:34" x14ac:dyDescent="0.3">
      <c r="B19" s="3" t="s">
        <v>30</v>
      </c>
      <c r="C19" s="3" t="s">
        <v>428</v>
      </c>
      <c r="D19" s="32" t="s">
        <v>409</v>
      </c>
      <c r="E19" s="2" t="s">
        <v>410</v>
      </c>
      <c r="F19" s="7" t="s">
        <v>207</v>
      </c>
      <c r="G19" s="7" t="s">
        <v>208</v>
      </c>
      <c r="H19" s="7" t="s">
        <v>209</v>
      </c>
      <c r="I19" s="7"/>
      <c r="J19" s="19" t="s">
        <v>276</v>
      </c>
      <c r="K19" s="16"/>
      <c r="L19" s="7"/>
      <c r="M19" s="14"/>
      <c r="N19" s="7" t="s">
        <v>207</v>
      </c>
      <c r="O19" s="7" t="s">
        <v>208</v>
      </c>
      <c r="P19" s="7" t="s">
        <v>209</v>
      </c>
    </row>
    <row r="20" spans="1:34" ht="27" x14ac:dyDescent="0.3">
      <c r="A20" t="s">
        <v>28</v>
      </c>
      <c r="B20" s="46" t="s">
        <v>429</v>
      </c>
      <c r="C20" s="33" t="str">
        <f>IF(OR('Raw Inc Data'!BS9="s",'Raw Inc Data'!BT9="s",'Raw Inc Data'!BU9="s")," (s)","")</f>
        <v/>
      </c>
      <c r="D20" t="s">
        <v>28</v>
      </c>
      <c r="E20" s="46" t="str">
        <f>CONCATENATE(B20,C20)</f>
        <v>R1
(Lowest)</v>
      </c>
      <c r="F20" s="13">
        <f>'Raw Inc Data'!D9</f>
        <v>167.66698907</v>
      </c>
      <c r="G20" s="13">
        <f>'Raw Inc Data'!U9</f>
        <v>150.62652237</v>
      </c>
      <c r="H20" s="13">
        <f>'Raw Inc Data'!AL9</f>
        <v>106.48245952000001</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137.57258003999999</v>
      </c>
      <c r="G21" s="13">
        <f>'Raw Inc Data'!U10</f>
        <v>120.30898261</v>
      </c>
      <c r="H21" s="13">
        <f>'Raw Inc Data'!AL10</f>
        <v>114.35160078</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113.05789214000001</v>
      </c>
      <c r="G22" s="13">
        <f>'Raw Inc Data'!U11</f>
        <v>105.24461805999999</v>
      </c>
      <c r="H22" s="13">
        <f>'Raw Inc Data'!AL11</f>
        <v>87.482612078000002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115.49060883999999</v>
      </c>
      <c r="G23" s="13">
        <f>'Raw Inc Data'!U12</f>
        <v>94.497762377000001</v>
      </c>
      <c r="H23" s="13">
        <f>'Raw Inc Data'!AL12</f>
        <v>81.092269281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430</v>
      </c>
      <c r="C24" s="33" t="str">
        <f>IF(OR('Raw Inc Data'!BS13="s",'Raw Inc Data'!BT13="s",'Raw Inc Data'!BU13="s")," (s)","")</f>
        <v/>
      </c>
      <c r="D24"/>
      <c r="E24" s="46" t="str">
        <f t="shared" si="1"/>
        <v>Rural R5
(Highest)</v>
      </c>
      <c r="F24" s="13">
        <f>'Raw Inc Data'!D13</f>
        <v>92.081889443999998</v>
      </c>
      <c r="G24" s="13">
        <f>'Raw Inc Data'!U13</f>
        <v>80.431234680000003</v>
      </c>
      <c r="H24" s="13">
        <f>'Raw Inc Data'!AL13</f>
        <v>65.966995753000006</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431</v>
      </c>
      <c r="C25" s="33" t="str">
        <f>IF(OR('Raw Inc Data'!BS14="s",'Raw Inc Data'!BT14="s",'Raw Inc Data'!BU14="s")," (s)","")</f>
        <v/>
      </c>
      <c r="D25" t="s">
        <v>28</v>
      </c>
      <c r="E25" s="46" t="str">
        <f t="shared" si="1"/>
        <v>U1
(Lowest)</v>
      </c>
      <c r="F25" s="13">
        <f>'Raw Inc Data'!D14</f>
        <v>95.873529379999994</v>
      </c>
      <c r="G25" s="13">
        <f>'Raw Inc Data'!U14</f>
        <v>97.431361382000006</v>
      </c>
      <c r="H25" s="13">
        <f>'Raw Inc Data'!AL14</f>
        <v>85.834571147000005</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78.135137584000006</v>
      </c>
      <c r="G26" s="13">
        <f>'Raw Inc Data'!U15</f>
        <v>74.309018205000001</v>
      </c>
      <c r="H26" s="13">
        <f>'Raw Inc Data'!AL15</f>
        <v>63.360835225999999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72.718275544999997</v>
      </c>
      <c r="G27" s="13">
        <f>'Raw Inc Data'!U16</f>
        <v>69.152820176000006</v>
      </c>
      <c r="H27" s="13">
        <f>'Raw Inc Data'!AL16</f>
        <v>57.795637288000002</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65.377991398999995</v>
      </c>
      <c r="G28" s="13">
        <f>'Raw Inc Data'!U17</f>
        <v>65.984174159000005</v>
      </c>
      <c r="H28" s="13">
        <f>'Raw Inc Data'!AL17</f>
        <v>52.916019667999997</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432</v>
      </c>
      <c r="C29" s="33" t="str">
        <f>IF(OR('Raw Inc Data'!BS18="s",'Raw Inc Data'!BT18="s",'Raw Inc Data'!BU18="s")," (s)","")</f>
        <v/>
      </c>
      <c r="D29"/>
      <c r="E29" s="46" t="str">
        <f t="shared" si="1"/>
        <v>Urban U5
(Highest)</v>
      </c>
      <c r="F29" s="13">
        <f>'Raw Inc Data'!D18</f>
        <v>62.231466849999997</v>
      </c>
      <c r="G29" s="13">
        <f>'Raw Inc Data'!U18</f>
        <v>58.694352311999999</v>
      </c>
      <c r="H29" s="13">
        <f>'Raw Inc Data'!AL18</f>
        <v>46.855974162000003</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253</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415</v>
      </c>
      <c r="G33" s="36" t="s">
        <v>416</v>
      </c>
      <c r="H33" t="s">
        <v>417</v>
      </c>
      <c r="I33"/>
      <c r="J33" s="43" t="s">
        <v>414</v>
      </c>
      <c r="K33" s="6"/>
      <c r="L33" s="37"/>
      <c r="M33" s="36"/>
      <c r="N33" s="36"/>
      <c r="O33" s="36"/>
      <c r="R33" s="35"/>
      <c r="V33"/>
      <c r="W33"/>
      <c r="X33"/>
      <c r="AF33" s="6"/>
      <c r="AG33" s="6"/>
      <c r="AH33" s="6"/>
    </row>
    <row r="34" spans="2:34" x14ac:dyDescent="0.3">
      <c r="B34"/>
      <c r="D34"/>
      <c r="E34" s="27" t="s">
        <v>286</v>
      </c>
      <c r="F34" s="28" t="str">
        <f>IF('Raw Inc Data'!BN9="r","*","")</f>
        <v>*</v>
      </c>
      <c r="G34" s="28" t="str">
        <f>IF('Raw Inc Data'!BO9="r","*","")</f>
        <v>*</v>
      </c>
      <c r="H34" s="28" t="str">
        <f>IF('Raw Inc Data'!BP9="r","*","")</f>
        <v>*</v>
      </c>
      <c r="I34" s="26"/>
      <c r="J34" s="44" t="s">
        <v>286</v>
      </c>
      <c r="K34" s="44" t="s">
        <v>418</v>
      </c>
      <c r="L34" s="44" t="s">
        <v>420</v>
      </c>
      <c r="M34" s="44" t="s">
        <v>421</v>
      </c>
      <c r="N34"/>
      <c r="O34" s="35"/>
    </row>
    <row r="35" spans="2:34" x14ac:dyDescent="0.3">
      <c r="B35"/>
      <c r="D35"/>
      <c r="E35" s="27" t="s">
        <v>285</v>
      </c>
      <c r="F35" s="28" t="str">
        <f>IF('Raw Inc Data'!BN14="u","*","")</f>
        <v>*</v>
      </c>
      <c r="G35" s="28" t="str">
        <f>IF('Raw Inc Data'!BO14="u","*","")</f>
        <v>*</v>
      </c>
      <c r="H35" s="28" t="str">
        <f>IF('Raw Inc Data'!BP14="u","*","")</f>
        <v>*</v>
      </c>
      <c r="I35" s="38"/>
      <c r="J35" s="44" t="s">
        <v>285</v>
      </c>
      <c r="K35" s="44" t="s">
        <v>419</v>
      </c>
      <c r="L35" s="44" t="s">
        <v>423</v>
      </c>
      <c r="M35" s="44" t="s">
        <v>422</v>
      </c>
      <c r="N35"/>
      <c r="O35" s="35"/>
    </row>
    <row r="36" spans="2:34" x14ac:dyDescent="0.3">
      <c r="B36"/>
      <c r="D36"/>
      <c r="E36" s="39" t="s">
        <v>288</v>
      </c>
      <c r="F36" s="40"/>
      <c r="G36" s="28" t="str">
        <f>IF('Raw Inc Data'!BQ9="a"," (a)","")</f>
        <v/>
      </c>
      <c r="H36" s="28" t="str">
        <f>IF('Raw Inc Data'!BR9="b"," (b)","")</f>
        <v/>
      </c>
      <c r="I36" s="26"/>
      <c r="J36" s="44" t="s">
        <v>288</v>
      </c>
      <c r="K36" s="44"/>
      <c r="L36" s="44" t="s">
        <v>424</v>
      </c>
      <c r="M36" s="44" t="s">
        <v>425</v>
      </c>
      <c r="N36" s="6"/>
      <c r="O36" s="35"/>
    </row>
    <row r="37" spans="2:34" x14ac:dyDescent="0.3">
      <c r="B37"/>
      <c r="D37"/>
      <c r="E37" s="39" t="s">
        <v>287</v>
      </c>
      <c r="F37" s="40"/>
      <c r="G37" s="28" t="str">
        <f>IF('Raw Inc Data'!BQ14="a"," (a)","")</f>
        <v/>
      </c>
      <c r="H37" s="28" t="str">
        <f>IF('Raw Inc Data'!BR14="b"," (b)","")</f>
        <v/>
      </c>
      <c r="I37" s="26"/>
      <c r="J37" s="45" t="s">
        <v>287</v>
      </c>
      <c r="K37" s="44"/>
      <c r="L37" s="44" t="s">
        <v>426</v>
      </c>
      <c r="M37" s="28" t="s">
        <v>427</v>
      </c>
      <c r="N37" s="6"/>
      <c r="O37" s="35"/>
    </row>
    <row r="38" spans="2:34" x14ac:dyDescent="0.3">
      <c r="B38"/>
      <c r="D38"/>
      <c r="E38" s="27" t="s">
        <v>392</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393</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439</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V58" sqref="V58"/>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451</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452</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7" t="s">
        <v>2</v>
      </c>
      <c r="E7" s="114" t="s">
        <v>3</v>
      </c>
      <c r="F7" s="107" t="s">
        <v>4</v>
      </c>
      <c r="G7" s="107" t="s">
        <v>5</v>
      </c>
      <c r="H7" s="107" t="s">
        <v>6</v>
      </c>
      <c r="I7" s="108" t="s">
        <v>7</v>
      </c>
      <c r="J7" s="107" t="s">
        <v>155</v>
      </c>
      <c r="K7" s="107" t="s">
        <v>156</v>
      </c>
      <c r="L7" s="107" t="s">
        <v>8</v>
      </c>
      <c r="M7" s="107" t="s">
        <v>9</v>
      </c>
      <c r="N7" s="107" t="s">
        <v>10</v>
      </c>
      <c r="O7" s="107" t="s">
        <v>11</v>
      </c>
      <c r="P7" s="107" t="s">
        <v>12</v>
      </c>
      <c r="Q7" s="114" t="s">
        <v>13</v>
      </c>
      <c r="R7" s="107" t="s">
        <v>14</v>
      </c>
      <c r="S7" s="107" t="s">
        <v>15</v>
      </c>
      <c r="T7" s="107" t="s">
        <v>16</v>
      </c>
      <c r="U7" s="108" t="s">
        <v>17</v>
      </c>
      <c r="V7" s="107" t="s">
        <v>157</v>
      </c>
      <c r="W7" s="107" t="s">
        <v>158</v>
      </c>
      <c r="X7" s="107" t="s">
        <v>18</v>
      </c>
      <c r="Y7" s="107" t="s">
        <v>19</v>
      </c>
      <c r="Z7" s="107" t="s">
        <v>20</v>
      </c>
      <c r="AA7" s="107" t="s">
        <v>211</v>
      </c>
      <c r="AB7" s="107" t="s">
        <v>212</v>
      </c>
      <c r="AC7" s="114" t="s">
        <v>213</v>
      </c>
      <c r="AD7" s="107" t="s">
        <v>214</v>
      </c>
      <c r="AE7" s="107" t="s">
        <v>215</v>
      </c>
      <c r="AF7" s="107" t="s">
        <v>216</v>
      </c>
      <c r="AG7" s="108" t="s">
        <v>217</v>
      </c>
      <c r="AH7" s="107" t="s">
        <v>218</v>
      </c>
      <c r="AI7" s="107" t="s">
        <v>219</v>
      </c>
      <c r="AJ7" s="107" t="s">
        <v>220</v>
      </c>
      <c r="AK7" s="107" t="s">
        <v>221</v>
      </c>
      <c r="AL7" s="107" t="s">
        <v>222</v>
      </c>
      <c r="AM7" s="107" t="s">
        <v>223</v>
      </c>
      <c r="AN7" s="107" t="s">
        <v>224</v>
      </c>
      <c r="AO7" s="107" t="s">
        <v>225</v>
      </c>
      <c r="AP7" s="107" t="s">
        <v>226</v>
      </c>
      <c r="AQ7" s="107" t="s">
        <v>21</v>
      </c>
      <c r="AR7" s="107" t="s">
        <v>22</v>
      </c>
      <c r="AS7" s="107" t="s">
        <v>23</v>
      </c>
      <c r="AT7" s="107" t="s">
        <v>24</v>
      </c>
      <c r="AU7" s="105" t="s">
        <v>159</v>
      </c>
      <c r="AV7" s="105" t="s">
        <v>160</v>
      </c>
      <c r="AW7" s="105" t="s">
        <v>227</v>
      </c>
      <c r="AX7" s="105" t="s">
        <v>161</v>
      </c>
      <c r="AY7" s="105" t="s">
        <v>228</v>
      </c>
      <c r="AZ7" s="105" t="s">
        <v>25</v>
      </c>
      <c r="BA7" s="105" t="s">
        <v>26</v>
      </c>
      <c r="BB7" s="105" t="s">
        <v>229</v>
      </c>
      <c r="BC7" s="109" t="s">
        <v>27</v>
      </c>
      <c r="BD7" s="110" t="s">
        <v>131</v>
      </c>
      <c r="BE7" s="110" t="s">
        <v>132</v>
      </c>
      <c r="BF7" s="110" t="s">
        <v>230</v>
      </c>
    </row>
    <row r="8" spans="1:93" s="3" customFormat="1" x14ac:dyDescent="0.3">
      <c r="A8" s="10" t="s">
        <v>433</v>
      </c>
      <c r="B8" s="3" t="s">
        <v>162</v>
      </c>
      <c r="C8" s="115">
        <v>17364</v>
      </c>
      <c r="D8" s="118">
        <v>184853</v>
      </c>
      <c r="E8" s="114">
        <v>112.36113879</v>
      </c>
      <c r="F8" s="113">
        <v>100.2871909</v>
      </c>
      <c r="G8" s="113">
        <v>125.88871417999999</v>
      </c>
      <c r="H8" s="113">
        <v>1.6927019000000001E-3</v>
      </c>
      <c r="I8" s="116">
        <v>93.934098986999999</v>
      </c>
      <c r="J8" s="113">
        <v>92.547277167999994</v>
      </c>
      <c r="K8" s="113">
        <v>95.341702342999994</v>
      </c>
      <c r="L8" s="113">
        <v>1.1997236136</v>
      </c>
      <c r="M8" s="113">
        <v>1.0708053722999999</v>
      </c>
      <c r="N8" s="113">
        <v>1.3441628014</v>
      </c>
      <c r="O8" s="118">
        <v>16791</v>
      </c>
      <c r="P8" s="118">
        <v>202343</v>
      </c>
      <c r="Q8" s="114">
        <v>95.385316699000001</v>
      </c>
      <c r="R8" s="113">
        <v>85.213107042999994</v>
      </c>
      <c r="S8" s="113">
        <v>106.77182135</v>
      </c>
      <c r="T8" s="113">
        <v>0.1045523991</v>
      </c>
      <c r="U8" s="116">
        <v>82.982855843999999</v>
      </c>
      <c r="V8" s="113">
        <v>81.737143219000004</v>
      </c>
      <c r="W8" s="113">
        <v>84.247553717000002</v>
      </c>
      <c r="X8" s="113">
        <v>1.0978916285</v>
      </c>
      <c r="Y8" s="113">
        <v>0.98080878790000003</v>
      </c>
      <c r="Z8" s="113">
        <v>1.2289510887999999</v>
      </c>
      <c r="AA8" s="118">
        <v>14711</v>
      </c>
      <c r="AB8" s="118">
        <v>222889</v>
      </c>
      <c r="AC8" s="114">
        <v>75.694233849</v>
      </c>
      <c r="AD8" s="113">
        <v>67.669990698999996</v>
      </c>
      <c r="AE8" s="113">
        <v>84.669984122000002</v>
      </c>
      <c r="AF8" s="113">
        <v>0.3345300189</v>
      </c>
      <c r="AG8" s="116">
        <v>66.001462610999994</v>
      </c>
      <c r="AH8" s="113">
        <v>64.943485444999993</v>
      </c>
      <c r="AI8" s="113">
        <v>67.076675004999998</v>
      </c>
      <c r="AJ8" s="113">
        <v>1.0567252015999999</v>
      </c>
      <c r="AK8" s="113">
        <v>0.9447031951</v>
      </c>
      <c r="AL8" s="113">
        <v>1.1820306711999999</v>
      </c>
      <c r="AM8" s="113">
        <v>9.2458600000000003E-5</v>
      </c>
      <c r="AN8" s="113">
        <v>0.79356274599999999</v>
      </c>
      <c r="AO8" s="113">
        <v>0.70670627699999999</v>
      </c>
      <c r="AP8" s="113">
        <v>0.89109415380000001</v>
      </c>
      <c r="AQ8" s="113">
        <v>5.6570164000000001E-3</v>
      </c>
      <c r="AR8" s="113">
        <v>0.848917319</v>
      </c>
      <c r="AS8" s="113">
        <v>0.75592501560000003</v>
      </c>
      <c r="AT8" s="113">
        <v>0.95334933970000002</v>
      </c>
      <c r="AU8" s="115">
        <v>1</v>
      </c>
      <c r="AV8" s="115" t="s">
        <v>28</v>
      </c>
      <c r="AW8" s="115" t="s">
        <v>28</v>
      </c>
      <c r="AX8" s="115" t="s">
        <v>231</v>
      </c>
      <c r="AY8" s="115" t="s">
        <v>232</v>
      </c>
      <c r="AZ8" s="115" t="s">
        <v>28</v>
      </c>
      <c r="BA8" s="115" t="s">
        <v>28</v>
      </c>
      <c r="BB8" s="115" t="s">
        <v>28</v>
      </c>
      <c r="BC8" s="109" t="s">
        <v>280</v>
      </c>
      <c r="BD8" s="110">
        <v>17364</v>
      </c>
      <c r="BE8" s="110">
        <v>16791</v>
      </c>
      <c r="BF8" s="110">
        <v>14711</v>
      </c>
      <c r="BG8" s="43"/>
      <c r="BH8" s="43"/>
      <c r="BI8" s="43"/>
      <c r="BJ8" s="43"/>
      <c r="BK8" s="43"/>
      <c r="BL8" s="43"/>
      <c r="BM8" s="43"/>
      <c r="BN8" s="43"/>
      <c r="BO8" s="43"/>
      <c r="BP8" s="43"/>
      <c r="BQ8" s="43"/>
      <c r="BR8" s="43"/>
      <c r="BS8" s="43"/>
      <c r="BT8" s="43"/>
      <c r="BU8" s="43"/>
      <c r="BV8" s="43"/>
      <c r="BW8" s="43"/>
    </row>
    <row r="9" spans="1:93" x14ac:dyDescent="0.3">
      <c r="A9" s="10"/>
      <c r="B9" t="s">
        <v>163</v>
      </c>
      <c r="C9" s="105">
        <v>50162</v>
      </c>
      <c r="D9" s="119">
        <v>725246</v>
      </c>
      <c r="E9" s="117">
        <v>73.124139744000004</v>
      </c>
      <c r="F9" s="107">
        <v>65.397073200999998</v>
      </c>
      <c r="G9" s="107">
        <v>81.764206736999995</v>
      </c>
      <c r="H9" s="107">
        <v>1.40559E-5</v>
      </c>
      <c r="I9" s="108">
        <v>69.165496949000001</v>
      </c>
      <c r="J9" s="107">
        <v>68.562866198999998</v>
      </c>
      <c r="K9" s="107">
        <v>69.773424499000001</v>
      </c>
      <c r="L9" s="107">
        <v>0.78077490240000003</v>
      </c>
      <c r="M9" s="107">
        <v>0.69827000530000005</v>
      </c>
      <c r="N9" s="107">
        <v>0.87302826069999995</v>
      </c>
      <c r="O9" s="119">
        <v>54855</v>
      </c>
      <c r="P9" s="119">
        <v>781354</v>
      </c>
      <c r="Q9" s="117">
        <v>71.928390587999999</v>
      </c>
      <c r="R9" s="107">
        <v>64.419138911999994</v>
      </c>
      <c r="S9" s="107">
        <v>80.312985549999993</v>
      </c>
      <c r="T9" s="107">
        <v>7.8744229999999995E-4</v>
      </c>
      <c r="U9" s="108">
        <v>70.205054302999997</v>
      </c>
      <c r="V9" s="107">
        <v>69.620005004000006</v>
      </c>
      <c r="W9" s="107">
        <v>70.795020043999997</v>
      </c>
      <c r="X9" s="107">
        <v>0.82790077770000003</v>
      </c>
      <c r="Y9" s="107">
        <v>0.7414687687</v>
      </c>
      <c r="Z9" s="107">
        <v>0.92440804880000005</v>
      </c>
      <c r="AA9" s="119">
        <v>49778</v>
      </c>
      <c r="AB9" s="119">
        <v>817974</v>
      </c>
      <c r="AC9" s="117">
        <v>60.035708433000003</v>
      </c>
      <c r="AD9" s="107">
        <v>53.864458130000003</v>
      </c>
      <c r="AE9" s="107">
        <v>66.913998808000002</v>
      </c>
      <c r="AF9" s="107">
        <v>1.4186209999999999E-3</v>
      </c>
      <c r="AG9" s="108">
        <v>60.855235006999997</v>
      </c>
      <c r="AH9" s="107">
        <v>60.322978321000001</v>
      </c>
      <c r="AI9" s="107">
        <v>61.392188032999996</v>
      </c>
      <c r="AJ9" s="107">
        <v>0.83812521610000001</v>
      </c>
      <c r="AK9" s="107">
        <v>0.75197181449999995</v>
      </c>
      <c r="AL9" s="107">
        <v>0.93414921169999998</v>
      </c>
      <c r="AM9" s="107">
        <v>1.2843832999999999E-3</v>
      </c>
      <c r="AN9" s="107">
        <v>0.83465941529999998</v>
      </c>
      <c r="AO9" s="107">
        <v>0.74769591989999995</v>
      </c>
      <c r="AP9" s="107">
        <v>0.93173751670000005</v>
      </c>
      <c r="AQ9" s="107">
        <v>0.77223961919999995</v>
      </c>
      <c r="AR9" s="107">
        <v>0.9836476824</v>
      </c>
      <c r="AS9" s="107">
        <v>0.87973795970000002</v>
      </c>
      <c r="AT9" s="107">
        <v>1.0998306399</v>
      </c>
      <c r="AU9" s="105">
        <v>1</v>
      </c>
      <c r="AV9" s="105">
        <v>2</v>
      </c>
      <c r="AW9" s="105">
        <v>3</v>
      </c>
      <c r="AX9" s="105" t="s">
        <v>28</v>
      </c>
      <c r="AY9" s="105" t="s">
        <v>232</v>
      </c>
      <c r="AZ9" s="105" t="s">
        <v>28</v>
      </c>
      <c r="BA9" s="105" t="s">
        <v>28</v>
      </c>
      <c r="BB9" s="105" t="s">
        <v>28</v>
      </c>
      <c r="BC9" s="111" t="s">
        <v>240</v>
      </c>
      <c r="BD9" s="112">
        <v>50162</v>
      </c>
      <c r="BE9" s="112">
        <v>54855</v>
      </c>
      <c r="BF9" s="112">
        <v>49778</v>
      </c>
    </row>
    <row r="10" spans="1:93" x14ac:dyDescent="0.3">
      <c r="A10" s="10"/>
      <c r="B10" t="s">
        <v>165</v>
      </c>
      <c r="C10" s="105">
        <v>11809</v>
      </c>
      <c r="D10" s="119">
        <v>124641</v>
      </c>
      <c r="E10" s="117">
        <v>102.22683575000001</v>
      </c>
      <c r="F10" s="107">
        <v>91.185509617999998</v>
      </c>
      <c r="G10" s="107">
        <v>114.60511645</v>
      </c>
      <c r="H10" s="107">
        <v>0.13320376889999999</v>
      </c>
      <c r="I10" s="108">
        <v>94.744105070000003</v>
      </c>
      <c r="J10" s="107">
        <v>93.050613127000005</v>
      </c>
      <c r="K10" s="107">
        <v>96.468418033999995</v>
      </c>
      <c r="L10" s="107">
        <v>1.0915157154999999</v>
      </c>
      <c r="M10" s="107">
        <v>0.97362317870000004</v>
      </c>
      <c r="N10" s="107">
        <v>1.2236834365</v>
      </c>
      <c r="O10" s="119">
        <v>11771</v>
      </c>
      <c r="P10" s="119">
        <v>129174</v>
      </c>
      <c r="Q10" s="117">
        <v>95.253927191000002</v>
      </c>
      <c r="R10" s="107">
        <v>85.024201261000002</v>
      </c>
      <c r="S10" s="107">
        <v>106.71444731</v>
      </c>
      <c r="T10" s="107">
        <v>0.1124268328</v>
      </c>
      <c r="U10" s="108">
        <v>91.125149023999995</v>
      </c>
      <c r="V10" s="107">
        <v>89.493740330999998</v>
      </c>
      <c r="W10" s="107">
        <v>92.786297164000004</v>
      </c>
      <c r="X10" s="107">
        <v>1.0963793261000001</v>
      </c>
      <c r="Y10" s="107">
        <v>0.97863446919999997</v>
      </c>
      <c r="Z10" s="107">
        <v>1.2282907096</v>
      </c>
      <c r="AA10" s="119">
        <v>11049</v>
      </c>
      <c r="AB10" s="119">
        <v>136629</v>
      </c>
      <c r="AC10" s="117">
        <v>83.806449904999994</v>
      </c>
      <c r="AD10" s="107">
        <v>74.837084024000006</v>
      </c>
      <c r="AE10" s="107">
        <v>93.850811227999998</v>
      </c>
      <c r="AF10" s="107">
        <v>6.5655940999999997E-3</v>
      </c>
      <c r="AG10" s="108">
        <v>80.868629647000006</v>
      </c>
      <c r="AH10" s="107">
        <v>79.374720991999993</v>
      </c>
      <c r="AI10" s="107">
        <v>82.390655100999993</v>
      </c>
      <c r="AJ10" s="107">
        <v>1.1699753491</v>
      </c>
      <c r="AK10" s="107">
        <v>1.0447590085</v>
      </c>
      <c r="AL10" s="107">
        <v>1.3101991046999999</v>
      </c>
      <c r="AM10" s="107">
        <v>3.3181416499999998E-2</v>
      </c>
      <c r="AN10" s="107">
        <v>0.87982146640000003</v>
      </c>
      <c r="AO10" s="107">
        <v>0.78203319739999999</v>
      </c>
      <c r="AP10" s="107">
        <v>0.98983753549999998</v>
      </c>
      <c r="AQ10" s="107">
        <v>0.23836763499999999</v>
      </c>
      <c r="AR10" s="107">
        <v>0.93178984249999997</v>
      </c>
      <c r="AS10" s="107">
        <v>0.82854410649999999</v>
      </c>
      <c r="AT10" s="107">
        <v>1.0479011361999999</v>
      </c>
      <c r="AU10" s="105" t="s">
        <v>28</v>
      </c>
      <c r="AV10" s="105" t="s">
        <v>28</v>
      </c>
      <c r="AW10" s="105">
        <v>3</v>
      </c>
      <c r="AX10" s="105" t="s">
        <v>28</v>
      </c>
      <c r="AY10" s="105" t="s">
        <v>232</v>
      </c>
      <c r="AZ10" s="105" t="s">
        <v>28</v>
      </c>
      <c r="BA10" s="105" t="s">
        <v>28</v>
      </c>
      <c r="BB10" s="105" t="s">
        <v>28</v>
      </c>
      <c r="BC10" s="111" t="s">
        <v>281</v>
      </c>
      <c r="BD10" s="112">
        <v>11809</v>
      </c>
      <c r="BE10" s="112">
        <v>11771</v>
      </c>
      <c r="BF10" s="112">
        <v>11049</v>
      </c>
    </row>
    <row r="11" spans="1:93" x14ac:dyDescent="0.3">
      <c r="A11" s="10"/>
      <c r="B11" t="s">
        <v>164</v>
      </c>
      <c r="C11" s="105">
        <v>21064</v>
      </c>
      <c r="D11" s="119">
        <v>166366</v>
      </c>
      <c r="E11" s="117">
        <v>123.86420984999999</v>
      </c>
      <c r="F11" s="107">
        <v>110.67635307</v>
      </c>
      <c r="G11" s="107">
        <v>138.62349144000001</v>
      </c>
      <c r="H11" s="107">
        <v>1.1320504E-6</v>
      </c>
      <c r="I11" s="108">
        <v>126.61240879</v>
      </c>
      <c r="J11" s="107">
        <v>124.91406823</v>
      </c>
      <c r="K11" s="107">
        <v>128.3338401</v>
      </c>
      <c r="L11" s="107">
        <v>1.3225463807</v>
      </c>
      <c r="M11" s="107">
        <v>1.1817345007</v>
      </c>
      <c r="N11" s="107">
        <v>1.480136975</v>
      </c>
      <c r="O11" s="119">
        <v>20032</v>
      </c>
      <c r="P11" s="119">
        <v>171224</v>
      </c>
      <c r="Q11" s="117">
        <v>115.48741298</v>
      </c>
      <c r="R11" s="107">
        <v>103.25483382</v>
      </c>
      <c r="S11" s="107">
        <v>129.16918330999999</v>
      </c>
      <c r="T11" s="107">
        <v>6.2728860999999999E-7</v>
      </c>
      <c r="U11" s="108">
        <v>116.99294491000001</v>
      </c>
      <c r="V11" s="107">
        <v>115.38399683</v>
      </c>
      <c r="W11" s="107">
        <v>118.62432864</v>
      </c>
      <c r="X11" s="107">
        <v>1.3292681546</v>
      </c>
      <c r="Y11" s="107">
        <v>1.1884703178</v>
      </c>
      <c r="Z11" s="107">
        <v>1.4867462825</v>
      </c>
      <c r="AA11" s="119">
        <v>17606</v>
      </c>
      <c r="AB11" s="119">
        <v>176526</v>
      </c>
      <c r="AC11" s="117">
        <v>96.106216505000006</v>
      </c>
      <c r="AD11" s="107">
        <v>86.011985475000003</v>
      </c>
      <c r="AE11" s="107">
        <v>107.38509058</v>
      </c>
      <c r="AF11" s="107">
        <v>2.0861901000000001E-7</v>
      </c>
      <c r="AG11" s="108">
        <v>99.736016223999997</v>
      </c>
      <c r="AH11" s="107">
        <v>98.273616259999997</v>
      </c>
      <c r="AI11" s="107">
        <v>101.22017802000001</v>
      </c>
      <c r="AJ11" s="107">
        <v>1.3416855664</v>
      </c>
      <c r="AK11" s="107">
        <v>1.2007656074999999</v>
      </c>
      <c r="AL11" s="107">
        <v>1.4991436695</v>
      </c>
      <c r="AM11" s="107">
        <v>1.6030905999999999E-3</v>
      </c>
      <c r="AN11" s="107">
        <v>0.83217914420000005</v>
      </c>
      <c r="AO11" s="107">
        <v>0.7424358754</v>
      </c>
      <c r="AP11" s="107">
        <v>0.93277029170000003</v>
      </c>
      <c r="AQ11" s="107">
        <v>0.22939148409999999</v>
      </c>
      <c r="AR11" s="107">
        <v>0.93237112740000005</v>
      </c>
      <c r="AS11" s="107">
        <v>0.83175955570000004</v>
      </c>
      <c r="AT11" s="107">
        <v>1.045152909</v>
      </c>
      <c r="AU11" s="105">
        <v>1</v>
      </c>
      <c r="AV11" s="105">
        <v>2</v>
      </c>
      <c r="AW11" s="105">
        <v>3</v>
      </c>
      <c r="AX11" s="105" t="s">
        <v>28</v>
      </c>
      <c r="AY11" s="105" t="s">
        <v>232</v>
      </c>
      <c r="AZ11" s="105" t="s">
        <v>28</v>
      </c>
      <c r="BA11" s="105" t="s">
        <v>28</v>
      </c>
      <c r="BB11" s="105" t="s">
        <v>28</v>
      </c>
      <c r="BC11" s="111" t="s">
        <v>240</v>
      </c>
      <c r="BD11" s="112">
        <v>21064</v>
      </c>
      <c r="BE11" s="112">
        <v>20032</v>
      </c>
      <c r="BF11" s="112">
        <v>17606</v>
      </c>
      <c r="BQ11" s="52"/>
      <c r="CC11" s="4"/>
      <c r="CO11" s="4"/>
    </row>
    <row r="12" spans="1:93" x14ac:dyDescent="0.3">
      <c r="A12" s="10"/>
      <c r="B12" t="s">
        <v>166</v>
      </c>
      <c r="C12" s="105">
        <v>9286</v>
      </c>
      <c r="D12" s="119">
        <v>74537</v>
      </c>
      <c r="E12" s="117">
        <v>167.13458206999999</v>
      </c>
      <c r="F12" s="107">
        <v>148.86078323999999</v>
      </c>
      <c r="G12" s="107">
        <v>187.65162936999999</v>
      </c>
      <c r="H12" s="107">
        <v>1.0846240000000001E-22</v>
      </c>
      <c r="I12" s="108">
        <v>124.58242215</v>
      </c>
      <c r="J12" s="107">
        <v>122.07411101</v>
      </c>
      <c r="K12" s="107">
        <v>127.14227268</v>
      </c>
      <c r="L12" s="107">
        <v>1.7845609871999999</v>
      </c>
      <c r="M12" s="107">
        <v>1.5894445242999999</v>
      </c>
      <c r="N12" s="107">
        <v>2.0036294871</v>
      </c>
      <c r="O12" s="119">
        <v>8953</v>
      </c>
      <c r="P12" s="119">
        <v>77434</v>
      </c>
      <c r="Q12" s="117">
        <v>152.14091714</v>
      </c>
      <c r="R12" s="107">
        <v>135.56466717000001</v>
      </c>
      <c r="S12" s="107">
        <v>170.7440379</v>
      </c>
      <c r="T12" s="107">
        <v>1.7455410000000001E-21</v>
      </c>
      <c r="U12" s="108">
        <v>115.62104502</v>
      </c>
      <c r="V12" s="107">
        <v>113.25070599</v>
      </c>
      <c r="W12" s="107">
        <v>118.04099528</v>
      </c>
      <c r="X12" s="107">
        <v>1.7511525364</v>
      </c>
      <c r="Y12" s="107">
        <v>1.5603587464999999</v>
      </c>
      <c r="Z12" s="107">
        <v>1.96527575</v>
      </c>
      <c r="AA12" s="119">
        <v>8174</v>
      </c>
      <c r="AB12" s="119">
        <v>77717</v>
      </c>
      <c r="AC12" s="117">
        <v>134.09803926000001</v>
      </c>
      <c r="AD12" s="107">
        <v>119.60277137</v>
      </c>
      <c r="AE12" s="107">
        <v>150.35006233999999</v>
      </c>
      <c r="AF12" s="107">
        <v>6.3713330000000001E-27</v>
      </c>
      <c r="AG12" s="108">
        <v>105.17647362</v>
      </c>
      <c r="AH12" s="107">
        <v>102.9209341</v>
      </c>
      <c r="AI12" s="107">
        <v>107.48144388</v>
      </c>
      <c r="AJ12" s="107">
        <v>1.8720683250000001</v>
      </c>
      <c r="AK12" s="107">
        <v>1.6697079323999999</v>
      </c>
      <c r="AL12" s="107">
        <v>2.0989538022000001</v>
      </c>
      <c r="AM12" s="107">
        <v>3.9566816499999997E-2</v>
      </c>
      <c r="AN12" s="107">
        <v>0.88140680220000001</v>
      </c>
      <c r="AO12" s="107">
        <v>0.78157483210000001</v>
      </c>
      <c r="AP12" s="107">
        <v>0.99399049070000001</v>
      </c>
      <c r="AQ12" s="107">
        <v>0.12532357599999999</v>
      </c>
      <c r="AR12" s="107">
        <v>0.91028987090000002</v>
      </c>
      <c r="AS12" s="107">
        <v>0.80720482819999995</v>
      </c>
      <c r="AT12" s="107">
        <v>1.0265395103999999</v>
      </c>
      <c r="AU12" s="105">
        <v>1</v>
      </c>
      <c r="AV12" s="105">
        <v>2</v>
      </c>
      <c r="AW12" s="105">
        <v>3</v>
      </c>
      <c r="AX12" s="105" t="s">
        <v>28</v>
      </c>
      <c r="AY12" s="105" t="s">
        <v>232</v>
      </c>
      <c r="AZ12" s="105" t="s">
        <v>28</v>
      </c>
      <c r="BA12" s="105" t="s">
        <v>28</v>
      </c>
      <c r="BB12" s="105" t="s">
        <v>28</v>
      </c>
      <c r="BC12" s="111" t="s">
        <v>240</v>
      </c>
      <c r="BD12" s="112">
        <v>9286</v>
      </c>
      <c r="BE12" s="112">
        <v>8953</v>
      </c>
      <c r="BF12" s="112">
        <v>8174</v>
      </c>
      <c r="BQ12" s="52"/>
      <c r="CC12" s="4"/>
      <c r="CO12" s="4"/>
    </row>
    <row r="13" spans="1:93" s="3" customFormat="1" x14ac:dyDescent="0.3">
      <c r="A13" s="10" t="s">
        <v>29</v>
      </c>
      <c r="B13" s="3" t="s">
        <v>50</v>
      </c>
      <c r="C13" s="115">
        <v>110879</v>
      </c>
      <c r="D13" s="118">
        <v>1282421</v>
      </c>
      <c r="E13" s="114">
        <v>93.655853328999996</v>
      </c>
      <c r="F13" s="113">
        <v>83.948937689999994</v>
      </c>
      <c r="G13" s="113">
        <v>104.48516806000001</v>
      </c>
      <c r="H13" s="113" t="s">
        <v>28</v>
      </c>
      <c r="I13" s="116">
        <v>86.460686467000002</v>
      </c>
      <c r="J13" s="113">
        <v>85.953269939999998</v>
      </c>
      <c r="K13" s="113">
        <v>86.971098478000002</v>
      </c>
      <c r="L13" s="113" t="s">
        <v>28</v>
      </c>
      <c r="M13" s="113" t="s">
        <v>28</v>
      </c>
      <c r="N13" s="113" t="s">
        <v>28</v>
      </c>
      <c r="O13" s="118">
        <v>113782</v>
      </c>
      <c r="P13" s="118">
        <v>1367828</v>
      </c>
      <c r="Q13" s="114">
        <v>86.880448149000003</v>
      </c>
      <c r="R13" s="113">
        <v>77.929636559000002</v>
      </c>
      <c r="S13" s="113">
        <v>96.859328542</v>
      </c>
      <c r="T13" s="113" t="s">
        <v>28</v>
      </c>
      <c r="U13" s="116">
        <v>83.184435469999997</v>
      </c>
      <c r="V13" s="113">
        <v>82.702496255</v>
      </c>
      <c r="W13" s="113">
        <v>83.669183129999993</v>
      </c>
      <c r="X13" s="113" t="s">
        <v>28</v>
      </c>
      <c r="Y13" s="113" t="s">
        <v>28</v>
      </c>
      <c r="Z13" s="113" t="s">
        <v>28</v>
      </c>
      <c r="AA13" s="118">
        <v>102971</v>
      </c>
      <c r="AB13" s="118">
        <v>1437521</v>
      </c>
      <c r="AC13" s="114">
        <v>71.630953564999999</v>
      </c>
      <c r="AD13" s="113">
        <v>71.194773589999997</v>
      </c>
      <c r="AE13" s="113">
        <v>72.069805829000003</v>
      </c>
      <c r="AF13" s="113" t="s">
        <v>28</v>
      </c>
      <c r="AG13" s="116">
        <v>71.630953564999999</v>
      </c>
      <c r="AH13" s="113">
        <v>71.194773589999997</v>
      </c>
      <c r="AI13" s="113">
        <v>72.069805829000003</v>
      </c>
      <c r="AJ13" s="113" t="s">
        <v>28</v>
      </c>
      <c r="AK13" s="113" t="s">
        <v>28</v>
      </c>
      <c r="AL13" s="113" t="s">
        <v>28</v>
      </c>
      <c r="AM13" s="113">
        <v>5.0287230000000001E-4</v>
      </c>
      <c r="AN13" s="113">
        <v>0.82447725689999996</v>
      </c>
      <c r="AO13" s="113">
        <v>0.73953592950000002</v>
      </c>
      <c r="AP13" s="113">
        <v>0.91917474180000003</v>
      </c>
      <c r="AQ13" s="113">
        <v>0.1821080494</v>
      </c>
      <c r="AR13" s="113">
        <v>0.92765636169999999</v>
      </c>
      <c r="AS13" s="113">
        <v>0.83077141200000004</v>
      </c>
      <c r="AT13" s="113">
        <v>1.0358400794</v>
      </c>
      <c r="AU13" s="115" t="s">
        <v>28</v>
      </c>
      <c r="AV13" s="115" t="s">
        <v>28</v>
      </c>
      <c r="AW13" s="115" t="s">
        <v>28</v>
      </c>
      <c r="AX13" s="115" t="s">
        <v>28</v>
      </c>
      <c r="AY13" s="115" t="s">
        <v>232</v>
      </c>
      <c r="AZ13" s="115" t="s">
        <v>28</v>
      </c>
      <c r="BA13" s="115" t="s">
        <v>28</v>
      </c>
      <c r="BB13" s="115" t="s">
        <v>28</v>
      </c>
      <c r="BC13" s="109" t="s">
        <v>282</v>
      </c>
      <c r="BD13" s="110">
        <v>110879</v>
      </c>
      <c r="BE13" s="110">
        <v>113782</v>
      </c>
      <c r="BF13" s="110">
        <v>102971</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5">
        <v>346</v>
      </c>
      <c r="D14" s="118">
        <v>6789</v>
      </c>
      <c r="E14" s="114">
        <v>65.533346022999993</v>
      </c>
      <c r="F14" s="113">
        <v>49.514861996</v>
      </c>
      <c r="G14" s="113">
        <v>86.733947502000007</v>
      </c>
      <c r="H14" s="113">
        <v>1.9878648299999999E-2</v>
      </c>
      <c r="I14" s="116">
        <v>50.964795993999999</v>
      </c>
      <c r="J14" s="113">
        <v>45.86795858</v>
      </c>
      <c r="K14" s="113">
        <v>56.627992853000002</v>
      </c>
      <c r="L14" s="113">
        <v>0.71676467320000004</v>
      </c>
      <c r="M14" s="113">
        <v>0.54156404390000001</v>
      </c>
      <c r="N14" s="113">
        <v>0.9486442142</v>
      </c>
      <c r="O14" s="118">
        <v>392</v>
      </c>
      <c r="P14" s="118">
        <v>7800</v>
      </c>
      <c r="Q14" s="114">
        <v>57.957794219</v>
      </c>
      <c r="R14" s="113">
        <v>43.886863759000001</v>
      </c>
      <c r="S14" s="113">
        <v>76.540122100999994</v>
      </c>
      <c r="T14" s="113">
        <v>6.7993130000000004E-3</v>
      </c>
      <c r="U14" s="116">
        <v>50.256410256000002</v>
      </c>
      <c r="V14" s="113">
        <v>45.519689825999997</v>
      </c>
      <c r="W14" s="113">
        <v>55.486027728000003</v>
      </c>
      <c r="X14" s="113">
        <v>0.6811118934</v>
      </c>
      <c r="Y14" s="113">
        <v>0.51575228610000001</v>
      </c>
      <c r="Z14" s="113">
        <v>0.8994888123</v>
      </c>
      <c r="AA14" s="118">
        <v>388</v>
      </c>
      <c r="AB14" s="118">
        <v>9023</v>
      </c>
      <c r="AC14" s="114">
        <v>46.5979508</v>
      </c>
      <c r="AD14" s="113">
        <v>35.332145490999999</v>
      </c>
      <c r="AE14" s="113">
        <v>61.455906188999997</v>
      </c>
      <c r="AF14" s="113">
        <v>2.3272881999999999E-3</v>
      </c>
      <c r="AG14" s="116">
        <v>43.001219106999997</v>
      </c>
      <c r="AH14" s="113">
        <v>38.928489904000003</v>
      </c>
      <c r="AI14" s="113">
        <v>47.500040439000003</v>
      </c>
      <c r="AJ14" s="113">
        <v>0.65052813740000004</v>
      </c>
      <c r="AK14" s="113">
        <v>0.49325247999999999</v>
      </c>
      <c r="AL14" s="113">
        <v>0.85795180900000001</v>
      </c>
      <c r="AM14" s="113">
        <v>0.15536358619999999</v>
      </c>
      <c r="AN14" s="113">
        <v>0.8039980028</v>
      </c>
      <c r="AO14" s="113">
        <v>0.59505863020000005</v>
      </c>
      <c r="AP14" s="113">
        <v>1.0863010059</v>
      </c>
      <c r="AQ14" s="113">
        <v>0.42866920520000001</v>
      </c>
      <c r="AR14" s="113">
        <v>0.8844015717</v>
      </c>
      <c r="AS14" s="113">
        <v>0.65243114339999997</v>
      </c>
      <c r="AT14" s="113">
        <v>1.1988485648</v>
      </c>
      <c r="AU14" s="115" t="s">
        <v>28</v>
      </c>
      <c r="AV14" s="115" t="s">
        <v>28</v>
      </c>
      <c r="AW14" s="115">
        <v>3</v>
      </c>
      <c r="AX14" s="115" t="s">
        <v>28</v>
      </c>
      <c r="AY14" s="115" t="s">
        <v>28</v>
      </c>
      <c r="AZ14" s="115" t="s">
        <v>28</v>
      </c>
      <c r="BA14" s="115" t="s">
        <v>28</v>
      </c>
      <c r="BB14" s="115" t="s">
        <v>28</v>
      </c>
      <c r="BC14" s="109">
        <v>-3</v>
      </c>
      <c r="BD14" s="110">
        <v>346</v>
      </c>
      <c r="BE14" s="110">
        <v>392</v>
      </c>
      <c r="BF14" s="110">
        <v>388</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412</v>
      </c>
      <c r="D15" s="119">
        <v>7034</v>
      </c>
      <c r="E15" s="117">
        <v>68.434671469999998</v>
      </c>
      <c r="F15" s="107">
        <v>51.985468730999997</v>
      </c>
      <c r="G15" s="107">
        <v>90.088718513000003</v>
      </c>
      <c r="H15" s="107">
        <v>3.8896741300000003E-2</v>
      </c>
      <c r="I15" s="108">
        <v>58.572647142000001</v>
      </c>
      <c r="J15" s="107">
        <v>53.181326036999998</v>
      </c>
      <c r="K15" s="107">
        <v>64.510519931000005</v>
      </c>
      <c r="L15" s="107">
        <v>0.74849764149999998</v>
      </c>
      <c r="M15" s="107">
        <v>0.56858606749999996</v>
      </c>
      <c r="N15" s="107">
        <v>0.98533669970000004</v>
      </c>
      <c r="O15" s="119">
        <v>497</v>
      </c>
      <c r="P15" s="119">
        <v>8190</v>
      </c>
      <c r="Q15" s="117">
        <v>73.216595169000001</v>
      </c>
      <c r="R15" s="107">
        <v>55.841385572999997</v>
      </c>
      <c r="S15" s="107">
        <v>95.998151784000001</v>
      </c>
      <c r="T15" s="107">
        <v>0.27679338930000003</v>
      </c>
      <c r="U15" s="108">
        <v>60.683760683999999</v>
      </c>
      <c r="V15" s="107">
        <v>55.576459880000002</v>
      </c>
      <c r="W15" s="107">
        <v>66.260406270000004</v>
      </c>
      <c r="X15" s="107">
        <v>0.8604311885</v>
      </c>
      <c r="Y15" s="107">
        <v>0.65624015489999998</v>
      </c>
      <c r="Z15" s="107">
        <v>1.1281568563</v>
      </c>
      <c r="AA15" s="119">
        <v>559</v>
      </c>
      <c r="AB15" s="119">
        <v>10620</v>
      </c>
      <c r="AC15" s="117">
        <v>68.868512890000005</v>
      </c>
      <c r="AD15" s="107">
        <v>52.659081190999999</v>
      </c>
      <c r="AE15" s="107">
        <v>90.067505175999997</v>
      </c>
      <c r="AF15" s="107">
        <v>0.77393410890000003</v>
      </c>
      <c r="AG15" s="108">
        <v>52.636534840000003</v>
      </c>
      <c r="AH15" s="107">
        <v>48.449054029999999</v>
      </c>
      <c r="AI15" s="107">
        <v>57.185942128999997</v>
      </c>
      <c r="AJ15" s="107">
        <v>0.96143509839999997</v>
      </c>
      <c r="AK15" s="107">
        <v>0.73514421590000001</v>
      </c>
      <c r="AL15" s="107">
        <v>1.2573824680000001</v>
      </c>
      <c r="AM15" s="107">
        <v>0.6752446567</v>
      </c>
      <c r="AN15" s="107">
        <v>0.94061343239999995</v>
      </c>
      <c r="AO15" s="107">
        <v>0.70635750180000001</v>
      </c>
      <c r="AP15" s="107">
        <v>1.2525578435</v>
      </c>
      <c r="AQ15" s="107">
        <v>0.65096089869999996</v>
      </c>
      <c r="AR15" s="107">
        <v>1.0698757457000001</v>
      </c>
      <c r="AS15" s="107">
        <v>0.79846933809999998</v>
      </c>
      <c r="AT15" s="107">
        <v>1.4335354617</v>
      </c>
      <c r="AU15" s="105" t="s">
        <v>28</v>
      </c>
      <c r="AV15" s="105" t="s">
        <v>28</v>
      </c>
      <c r="AW15" s="105" t="s">
        <v>28</v>
      </c>
      <c r="AX15" s="105" t="s">
        <v>28</v>
      </c>
      <c r="AY15" s="105" t="s">
        <v>28</v>
      </c>
      <c r="AZ15" s="105" t="s">
        <v>28</v>
      </c>
      <c r="BA15" s="105" t="s">
        <v>28</v>
      </c>
      <c r="BB15" s="105" t="s">
        <v>28</v>
      </c>
      <c r="BC15" s="111" t="s">
        <v>28</v>
      </c>
      <c r="BD15" s="112">
        <v>412</v>
      </c>
      <c r="BE15" s="112">
        <v>497</v>
      </c>
      <c r="BF15" s="112">
        <v>559</v>
      </c>
    </row>
    <row r="16" spans="1:93" x14ac:dyDescent="0.3">
      <c r="A16" s="10"/>
      <c r="B16" t="s">
        <v>75</v>
      </c>
      <c r="C16" s="105">
        <v>492</v>
      </c>
      <c r="D16" s="119">
        <v>9106</v>
      </c>
      <c r="E16" s="117">
        <v>67.425424879000005</v>
      </c>
      <c r="F16" s="107">
        <v>51.309646037</v>
      </c>
      <c r="G16" s="107">
        <v>88.602987377999995</v>
      </c>
      <c r="H16" s="107">
        <v>2.88678622E-2</v>
      </c>
      <c r="I16" s="108">
        <v>54.030309686000003</v>
      </c>
      <c r="J16" s="107">
        <v>49.460935642999999</v>
      </c>
      <c r="K16" s="107">
        <v>59.021818467000003</v>
      </c>
      <c r="L16" s="107">
        <v>0.73745910390000002</v>
      </c>
      <c r="M16" s="107">
        <v>0.56119432179999995</v>
      </c>
      <c r="N16" s="107">
        <v>0.96908665819999995</v>
      </c>
      <c r="O16" s="119">
        <v>548</v>
      </c>
      <c r="P16" s="119">
        <v>9484</v>
      </c>
      <c r="Q16" s="117">
        <v>66.227330287000001</v>
      </c>
      <c r="R16" s="107">
        <v>50.553189070999998</v>
      </c>
      <c r="S16" s="107">
        <v>86.761277726000003</v>
      </c>
      <c r="T16" s="107">
        <v>6.8903654499999994E-2</v>
      </c>
      <c r="U16" s="108">
        <v>57.781526782</v>
      </c>
      <c r="V16" s="107">
        <v>53.140726241000003</v>
      </c>
      <c r="W16" s="107">
        <v>62.827610260999997</v>
      </c>
      <c r="X16" s="107">
        <v>0.77829432489999995</v>
      </c>
      <c r="Y16" s="107">
        <v>0.59409400909999999</v>
      </c>
      <c r="Z16" s="107">
        <v>1.0196064038999999</v>
      </c>
      <c r="AA16" s="119">
        <v>583</v>
      </c>
      <c r="AB16" s="119">
        <v>11183</v>
      </c>
      <c r="AC16" s="117">
        <v>58.240825270999999</v>
      </c>
      <c r="AD16" s="107">
        <v>44.473087896000003</v>
      </c>
      <c r="AE16" s="107">
        <v>76.270704119000001</v>
      </c>
      <c r="AF16" s="107">
        <v>0.13261569570000001</v>
      </c>
      <c r="AG16" s="108">
        <v>52.132701421999997</v>
      </c>
      <c r="AH16" s="107">
        <v>48.068111948000002</v>
      </c>
      <c r="AI16" s="107">
        <v>56.540988347999999</v>
      </c>
      <c r="AJ16" s="107">
        <v>0.81306784809999999</v>
      </c>
      <c r="AK16" s="107">
        <v>0.62086410530000002</v>
      </c>
      <c r="AL16" s="107">
        <v>1.0647729831999999</v>
      </c>
      <c r="AM16" s="107">
        <v>0.37997308060000001</v>
      </c>
      <c r="AN16" s="107">
        <v>0.87940771610000001</v>
      </c>
      <c r="AO16" s="107">
        <v>0.66008254229999996</v>
      </c>
      <c r="AP16" s="107">
        <v>1.1716079150000001</v>
      </c>
      <c r="AQ16" s="107">
        <v>0.90359538299999997</v>
      </c>
      <c r="AR16" s="107">
        <v>0.98223081879999996</v>
      </c>
      <c r="AS16" s="107">
        <v>0.73487608530000004</v>
      </c>
      <c r="AT16" s="107">
        <v>1.3128436218999999</v>
      </c>
      <c r="AU16" s="105" t="s">
        <v>28</v>
      </c>
      <c r="AV16" s="105" t="s">
        <v>28</v>
      </c>
      <c r="AW16" s="105" t="s">
        <v>28</v>
      </c>
      <c r="AX16" s="105" t="s">
        <v>28</v>
      </c>
      <c r="AY16" s="105" t="s">
        <v>28</v>
      </c>
      <c r="AZ16" s="105" t="s">
        <v>28</v>
      </c>
      <c r="BA16" s="105" t="s">
        <v>28</v>
      </c>
      <c r="BB16" s="105" t="s">
        <v>28</v>
      </c>
      <c r="BC16" s="111" t="s">
        <v>28</v>
      </c>
      <c r="BD16" s="112">
        <v>492</v>
      </c>
      <c r="BE16" s="112">
        <v>548</v>
      </c>
      <c r="BF16" s="112">
        <v>583</v>
      </c>
    </row>
    <row r="17" spans="1:58" x14ac:dyDescent="0.3">
      <c r="A17" s="10"/>
      <c r="B17" t="s">
        <v>67</v>
      </c>
      <c r="C17" s="105">
        <v>199</v>
      </c>
      <c r="D17" s="119">
        <v>2108</v>
      </c>
      <c r="E17" s="117">
        <v>98.802027080000002</v>
      </c>
      <c r="F17" s="107">
        <v>73.766743305999995</v>
      </c>
      <c r="G17" s="107">
        <v>132.33389625000001</v>
      </c>
      <c r="H17" s="107">
        <v>0.60294789029999996</v>
      </c>
      <c r="I17" s="108">
        <v>94.402277040000001</v>
      </c>
      <c r="J17" s="107">
        <v>82.156587580999997</v>
      </c>
      <c r="K17" s="107">
        <v>108.47322379000001</v>
      </c>
      <c r="L17" s="107">
        <v>1.0806376745999999</v>
      </c>
      <c r="M17" s="107">
        <v>0.80681666470000002</v>
      </c>
      <c r="N17" s="107">
        <v>1.4473892706</v>
      </c>
      <c r="O17" s="119">
        <v>181</v>
      </c>
      <c r="P17" s="119">
        <v>2105</v>
      </c>
      <c r="Q17" s="117">
        <v>92.785591014000005</v>
      </c>
      <c r="R17" s="107">
        <v>68.863685571000005</v>
      </c>
      <c r="S17" s="107">
        <v>125.01750129</v>
      </c>
      <c r="T17" s="107">
        <v>0.56941116729999997</v>
      </c>
      <c r="U17" s="108">
        <v>85.985748219000001</v>
      </c>
      <c r="V17" s="107">
        <v>74.328806994000004</v>
      </c>
      <c r="W17" s="107">
        <v>99.470840387999999</v>
      </c>
      <c r="X17" s="107">
        <v>1.0904032912999999</v>
      </c>
      <c r="Y17" s="107">
        <v>0.80927640359999997</v>
      </c>
      <c r="Z17" s="107">
        <v>1.4691881939</v>
      </c>
      <c r="AA17" s="119">
        <v>166</v>
      </c>
      <c r="AB17" s="119">
        <v>2267</v>
      </c>
      <c r="AC17" s="117">
        <v>76.538182386000003</v>
      </c>
      <c r="AD17" s="107">
        <v>56.713633995999999</v>
      </c>
      <c r="AE17" s="107">
        <v>103.29250570000001</v>
      </c>
      <c r="AF17" s="107">
        <v>0.66484663980000003</v>
      </c>
      <c r="AG17" s="108">
        <v>73.224525804999999</v>
      </c>
      <c r="AH17" s="107">
        <v>62.891291809999998</v>
      </c>
      <c r="AI17" s="107">
        <v>85.255542143</v>
      </c>
      <c r="AJ17" s="107">
        <v>1.0685070989000001</v>
      </c>
      <c r="AK17" s="107">
        <v>0.79174757799999995</v>
      </c>
      <c r="AL17" s="107">
        <v>1.4420093626999999</v>
      </c>
      <c r="AM17" s="107">
        <v>0.26671495740000001</v>
      </c>
      <c r="AN17" s="107">
        <v>0.82489297689999996</v>
      </c>
      <c r="AO17" s="107">
        <v>0.5873077391</v>
      </c>
      <c r="AP17" s="107">
        <v>1.1585892336000001</v>
      </c>
      <c r="AQ17" s="107">
        <v>0.71159501700000005</v>
      </c>
      <c r="AR17" s="107">
        <v>0.93910614749999999</v>
      </c>
      <c r="AS17" s="107">
        <v>0.67308111120000003</v>
      </c>
      <c r="AT17" s="107">
        <v>1.3102735190999999</v>
      </c>
      <c r="AU17" s="105" t="s">
        <v>28</v>
      </c>
      <c r="AV17" s="105" t="s">
        <v>28</v>
      </c>
      <c r="AW17" s="105" t="s">
        <v>28</v>
      </c>
      <c r="AX17" s="105" t="s">
        <v>28</v>
      </c>
      <c r="AY17" s="105" t="s">
        <v>28</v>
      </c>
      <c r="AZ17" s="105" t="s">
        <v>28</v>
      </c>
      <c r="BA17" s="105" t="s">
        <v>28</v>
      </c>
      <c r="BB17" s="105" t="s">
        <v>28</v>
      </c>
      <c r="BC17" s="111" t="s">
        <v>28</v>
      </c>
      <c r="BD17" s="112">
        <v>199</v>
      </c>
      <c r="BE17" s="112">
        <v>181</v>
      </c>
      <c r="BF17" s="112">
        <v>166</v>
      </c>
    </row>
    <row r="18" spans="1:58" x14ac:dyDescent="0.3">
      <c r="A18" s="10"/>
      <c r="B18" t="s">
        <v>66</v>
      </c>
      <c r="C18" s="105">
        <v>938</v>
      </c>
      <c r="D18" s="119">
        <v>12194</v>
      </c>
      <c r="E18" s="117">
        <v>94.069540485000005</v>
      </c>
      <c r="F18" s="107">
        <v>72.426774898000005</v>
      </c>
      <c r="G18" s="107">
        <v>122.17965606999999</v>
      </c>
      <c r="H18" s="107">
        <v>0.83101481219999995</v>
      </c>
      <c r="I18" s="108">
        <v>76.923076922999996</v>
      </c>
      <c r="J18" s="107">
        <v>72.154584823999997</v>
      </c>
      <c r="K18" s="107">
        <v>82.006705155999995</v>
      </c>
      <c r="L18" s="107">
        <v>1.0288765573</v>
      </c>
      <c r="M18" s="107">
        <v>0.79216088900000003</v>
      </c>
      <c r="N18" s="107">
        <v>1.3363282447</v>
      </c>
      <c r="O18" s="119">
        <v>983</v>
      </c>
      <c r="P18" s="119">
        <v>14903</v>
      </c>
      <c r="Q18" s="117">
        <v>77.128339701000002</v>
      </c>
      <c r="R18" s="107">
        <v>59.398660186000001</v>
      </c>
      <c r="S18" s="107">
        <v>100.15008363</v>
      </c>
      <c r="T18" s="107">
        <v>0.46087162669999998</v>
      </c>
      <c r="U18" s="108">
        <v>65.959873850999998</v>
      </c>
      <c r="V18" s="107">
        <v>61.962752758000001</v>
      </c>
      <c r="W18" s="107">
        <v>70.214843027000001</v>
      </c>
      <c r="X18" s="107">
        <v>0.90640146320000003</v>
      </c>
      <c r="Y18" s="107">
        <v>0.6980447487</v>
      </c>
      <c r="Z18" s="107">
        <v>1.1769497787000001</v>
      </c>
      <c r="AA18" s="119">
        <v>835</v>
      </c>
      <c r="AB18" s="119">
        <v>17317</v>
      </c>
      <c r="AC18" s="117">
        <v>57.435162806000001</v>
      </c>
      <c r="AD18" s="107">
        <v>44.099286788000001</v>
      </c>
      <c r="AE18" s="107">
        <v>74.803883845000001</v>
      </c>
      <c r="AF18" s="107">
        <v>0.1013290869</v>
      </c>
      <c r="AG18" s="108">
        <v>48.218513598999998</v>
      </c>
      <c r="AH18" s="107">
        <v>45.056429645999998</v>
      </c>
      <c r="AI18" s="107">
        <v>51.60251427</v>
      </c>
      <c r="AJ18" s="107">
        <v>0.80182044139999997</v>
      </c>
      <c r="AK18" s="107">
        <v>0.61564567540000004</v>
      </c>
      <c r="AL18" s="107">
        <v>1.0442955192000001</v>
      </c>
      <c r="AM18" s="107">
        <v>3.4470787699999998E-2</v>
      </c>
      <c r="AN18" s="107">
        <v>0.74467002699999996</v>
      </c>
      <c r="AO18" s="107">
        <v>0.56661271479999997</v>
      </c>
      <c r="AP18" s="107">
        <v>0.97868161909999996</v>
      </c>
      <c r="AQ18" s="107">
        <v>0.15039783900000001</v>
      </c>
      <c r="AR18" s="107">
        <v>0.81990769070000002</v>
      </c>
      <c r="AS18" s="107">
        <v>0.62551659100000001</v>
      </c>
      <c r="AT18" s="107">
        <v>1.0747094976</v>
      </c>
      <c r="AU18" s="105" t="s">
        <v>28</v>
      </c>
      <c r="AV18" s="105" t="s">
        <v>28</v>
      </c>
      <c r="AW18" s="105" t="s">
        <v>28</v>
      </c>
      <c r="AX18" s="105" t="s">
        <v>28</v>
      </c>
      <c r="AY18" s="105" t="s">
        <v>28</v>
      </c>
      <c r="AZ18" s="105" t="s">
        <v>28</v>
      </c>
      <c r="BA18" s="105" t="s">
        <v>28</v>
      </c>
      <c r="BB18" s="105" t="s">
        <v>28</v>
      </c>
      <c r="BC18" s="111" t="s">
        <v>28</v>
      </c>
      <c r="BD18" s="112">
        <v>938</v>
      </c>
      <c r="BE18" s="112">
        <v>983</v>
      </c>
      <c r="BF18" s="112">
        <v>835</v>
      </c>
    </row>
    <row r="19" spans="1:58" x14ac:dyDescent="0.3">
      <c r="A19" s="10"/>
      <c r="B19" t="s">
        <v>69</v>
      </c>
      <c r="C19" s="105">
        <v>637</v>
      </c>
      <c r="D19" s="119">
        <v>10679</v>
      </c>
      <c r="E19" s="117">
        <v>69.346357206999997</v>
      </c>
      <c r="F19" s="107">
        <v>53.080462850000004</v>
      </c>
      <c r="G19" s="107">
        <v>90.596746895999999</v>
      </c>
      <c r="H19" s="107">
        <v>4.26579339E-2</v>
      </c>
      <c r="I19" s="108">
        <v>59.649779942000002</v>
      </c>
      <c r="J19" s="107">
        <v>55.192874449999998</v>
      </c>
      <c r="K19" s="107">
        <v>64.466587083999997</v>
      </c>
      <c r="L19" s="107">
        <v>0.75846911660000005</v>
      </c>
      <c r="M19" s="107">
        <v>0.58056246050000004</v>
      </c>
      <c r="N19" s="107">
        <v>0.99089321129999997</v>
      </c>
      <c r="O19" s="119">
        <v>933</v>
      </c>
      <c r="P19" s="119">
        <v>13252</v>
      </c>
      <c r="Q19" s="117">
        <v>84.005749096000002</v>
      </c>
      <c r="R19" s="107">
        <v>64.557468116999999</v>
      </c>
      <c r="S19" s="107">
        <v>109.31292826000001</v>
      </c>
      <c r="T19" s="107">
        <v>0.92375410170000005</v>
      </c>
      <c r="U19" s="108">
        <v>70.404467249999996</v>
      </c>
      <c r="V19" s="107">
        <v>66.028758123000003</v>
      </c>
      <c r="W19" s="107">
        <v>75.070153516000005</v>
      </c>
      <c r="X19" s="107">
        <v>0.98722381680000004</v>
      </c>
      <c r="Y19" s="107">
        <v>0.75867033819999996</v>
      </c>
      <c r="Z19" s="107">
        <v>1.2846302476</v>
      </c>
      <c r="AA19" s="119">
        <v>786</v>
      </c>
      <c r="AB19" s="119">
        <v>15824</v>
      </c>
      <c r="AC19" s="117">
        <v>54.993619533</v>
      </c>
      <c r="AD19" s="107">
        <v>42.211166022999997</v>
      </c>
      <c r="AE19" s="107">
        <v>71.646876270000007</v>
      </c>
      <c r="AF19" s="107">
        <v>5.0192803899999999E-2</v>
      </c>
      <c r="AG19" s="108">
        <v>49.671385237999999</v>
      </c>
      <c r="AH19" s="107">
        <v>46.317479527000003</v>
      </c>
      <c r="AI19" s="107">
        <v>53.26815139</v>
      </c>
      <c r="AJ19" s="107">
        <v>0.76773541040000004</v>
      </c>
      <c r="AK19" s="107">
        <v>0.58928666900000004</v>
      </c>
      <c r="AL19" s="107">
        <v>1.0002222881</v>
      </c>
      <c r="AM19" s="107">
        <v>2.5899266E-3</v>
      </c>
      <c r="AN19" s="107">
        <v>0.65464114210000002</v>
      </c>
      <c r="AO19" s="107">
        <v>0.4969336057</v>
      </c>
      <c r="AP19" s="107">
        <v>0.86239896039999997</v>
      </c>
      <c r="AQ19" s="107">
        <v>0.17681678989999999</v>
      </c>
      <c r="AR19" s="107">
        <v>1.2113938277</v>
      </c>
      <c r="AS19" s="107">
        <v>0.91711795809999996</v>
      </c>
      <c r="AT19" s="107">
        <v>1.6000940695999999</v>
      </c>
      <c r="AU19" s="105" t="s">
        <v>28</v>
      </c>
      <c r="AV19" s="105" t="s">
        <v>28</v>
      </c>
      <c r="AW19" s="105" t="s">
        <v>28</v>
      </c>
      <c r="AX19" s="105" t="s">
        <v>28</v>
      </c>
      <c r="AY19" s="105" t="s">
        <v>232</v>
      </c>
      <c r="AZ19" s="105" t="s">
        <v>28</v>
      </c>
      <c r="BA19" s="105" t="s">
        <v>28</v>
      </c>
      <c r="BB19" s="105" t="s">
        <v>28</v>
      </c>
      <c r="BC19" s="111" t="s">
        <v>282</v>
      </c>
      <c r="BD19" s="112">
        <v>637</v>
      </c>
      <c r="BE19" s="112">
        <v>933</v>
      </c>
      <c r="BF19" s="112">
        <v>786</v>
      </c>
    </row>
    <row r="20" spans="1:58" x14ac:dyDescent="0.3">
      <c r="A20" s="10"/>
      <c r="B20" t="s">
        <v>65</v>
      </c>
      <c r="C20" s="105">
        <v>791</v>
      </c>
      <c r="D20" s="119">
        <v>9542</v>
      </c>
      <c r="E20" s="117">
        <v>91.289924072000005</v>
      </c>
      <c r="F20" s="107">
        <v>70.177693469000005</v>
      </c>
      <c r="G20" s="107">
        <v>118.7535501</v>
      </c>
      <c r="H20" s="107">
        <v>0.99092444040000005</v>
      </c>
      <c r="I20" s="108">
        <v>82.896667364999999</v>
      </c>
      <c r="J20" s="107">
        <v>77.316436381000003</v>
      </c>
      <c r="K20" s="107">
        <v>88.879645543999999</v>
      </c>
      <c r="L20" s="107">
        <v>0.99847476999999996</v>
      </c>
      <c r="M20" s="107">
        <v>0.76756177699999995</v>
      </c>
      <c r="N20" s="107">
        <v>1.2988555398999999</v>
      </c>
      <c r="O20" s="119">
        <v>751</v>
      </c>
      <c r="P20" s="119">
        <v>9833</v>
      </c>
      <c r="Q20" s="117">
        <v>80.477464972000007</v>
      </c>
      <c r="R20" s="107">
        <v>61.845773053000002</v>
      </c>
      <c r="S20" s="107">
        <v>104.72215074</v>
      </c>
      <c r="T20" s="107">
        <v>0.67809461449999997</v>
      </c>
      <c r="U20" s="108">
        <v>76.375470355000004</v>
      </c>
      <c r="V20" s="107">
        <v>71.103849287000003</v>
      </c>
      <c r="W20" s="107">
        <v>82.037928050999994</v>
      </c>
      <c r="X20" s="107">
        <v>0.94575991510000001</v>
      </c>
      <c r="Y20" s="107">
        <v>0.72680287700000001</v>
      </c>
      <c r="Z20" s="107">
        <v>1.2306800721</v>
      </c>
      <c r="AA20" s="119">
        <v>696</v>
      </c>
      <c r="AB20" s="119">
        <v>10269</v>
      </c>
      <c r="AC20" s="117">
        <v>71.477863018999997</v>
      </c>
      <c r="AD20" s="107">
        <v>54.849817872999999</v>
      </c>
      <c r="AE20" s="107">
        <v>93.146797927999998</v>
      </c>
      <c r="AF20" s="107">
        <v>0.98736479420000001</v>
      </c>
      <c r="AG20" s="108">
        <v>67.776803973</v>
      </c>
      <c r="AH20" s="107">
        <v>62.924007553999999</v>
      </c>
      <c r="AI20" s="107">
        <v>73.003855529999996</v>
      </c>
      <c r="AJ20" s="107">
        <v>0.99786278780000004</v>
      </c>
      <c r="AK20" s="107">
        <v>0.76572787519999996</v>
      </c>
      <c r="AL20" s="107">
        <v>1.3003707656000001</v>
      </c>
      <c r="AM20" s="107">
        <v>0.39949059469999998</v>
      </c>
      <c r="AN20" s="107">
        <v>0.8881723976</v>
      </c>
      <c r="AO20" s="107">
        <v>0.67404283740000004</v>
      </c>
      <c r="AP20" s="107">
        <v>1.1703265195000001</v>
      </c>
      <c r="AQ20" s="107">
        <v>0.36750326789999999</v>
      </c>
      <c r="AR20" s="107">
        <v>0.8815591183</v>
      </c>
      <c r="AS20" s="107">
        <v>0.67015754289999996</v>
      </c>
      <c r="AT20" s="107">
        <v>1.1596474400000001</v>
      </c>
      <c r="AU20" s="105" t="s">
        <v>28</v>
      </c>
      <c r="AV20" s="105" t="s">
        <v>28</v>
      </c>
      <c r="AW20" s="105" t="s">
        <v>28</v>
      </c>
      <c r="AX20" s="105" t="s">
        <v>28</v>
      </c>
      <c r="AY20" s="105" t="s">
        <v>28</v>
      </c>
      <c r="AZ20" s="105" t="s">
        <v>28</v>
      </c>
      <c r="BA20" s="105" t="s">
        <v>28</v>
      </c>
      <c r="BB20" s="105" t="s">
        <v>28</v>
      </c>
      <c r="BC20" s="111" t="s">
        <v>28</v>
      </c>
      <c r="BD20" s="112">
        <v>791</v>
      </c>
      <c r="BE20" s="112">
        <v>751</v>
      </c>
      <c r="BF20" s="112">
        <v>696</v>
      </c>
    </row>
    <row r="21" spans="1:58" x14ac:dyDescent="0.3">
      <c r="A21" s="10"/>
      <c r="B21" t="s">
        <v>64</v>
      </c>
      <c r="C21" s="105">
        <v>328</v>
      </c>
      <c r="D21" s="119">
        <v>5977</v>
      </c>
      <c r="E21" s="117">
        <v>77.496324134000005</v>
      </c>
      <c r="F21" s="107">
        <v>58.419825932000002</v>
      </c>
      <c r="G21" s="107">
        <v>102.80209087</v>
      </c>
      <c r="H21" s="107">
        <v>0.25147015700000003</v>
      </c>
      <c r="I21" s="108">
        <v>54.877028610000004</v>
      </c>
      <c r="J21" s="107">
        <v>49.248254807999999</v>
      </c>
      <c r="K21" s="107">
        <v>61.149136771999999</v>
      </c>
      <c r="L21" s="107">
        <v>0.84760859649999998</v>
      </c>
      <c r="M21" s="107">
        <v>0.63896123100000002</v>
      </c>
      <c r="N21" s="107">
        <v>1.1243879879000001</v>
      </c>
      <c r="O21" s="119">
        <v>296</v>
      </c>
      <c r="P21" s="119">
        <v>5761</v>
      </c>
      <c r="Q21" s="117">
        <v>69.027596056999997</v>
      </c>
      <c r="R21" s="107">
        <v>51.926569612999998</v>
      </c>
      <c r="S21" s="107">
        <v>91.760519766000002</v>
      </c>
      <c r="T21" s="107">
        <v>0.14970387909999999</v>
      </c>
      <c r="U21" s="108">
        <v>51.379968755</v>
      </c>
      <c r="V21" s="107">
        <v>45.847826406999999</v>
      </c>
      <c r="W21" s="107">
        <v>57.579636729000001</v>
      </c>
      <c r="X21" s="107">
        <v>0.81120265670000002</v>
      </c>
      <c r="Y21" s="107">
        <v>0.61023378520000005</v>
      </c>
      <c r="Z21" s="107">
        <v>1.0783567972999999</v>
      </c>
      <c r="AA21" s="119">
        <v>350</v>
      </c>
      <c r="AB21" s="119">
        <v>8465</v>
      </c>
      <c r="AC21" s="117">
        <v>52.777425530999999</v>
      </c>
      <c r="AD21" s="107">
        <v>39.886847797999998</v>
      </c>
      <c r="AE21" s="107">
        <v>69.833962808999999</v>
      </c>
      <c r="AF21" s="107">
        <v>3.2534191099999998E-2</v>
      </c>
      <c r="AG21" s="108">
        <v>41.346721795999997</v>
      </c>
      <c r="AH21" s="107">
        <v>37.234235871999999</v>
      </c>
      <c r="AI21" s="107">
        <v>45.913427876999997</v>
      </c>
      <c r="AJ21" s="107">
        <v>0.7367963555</v>
      </c>
      <c r="AK21" s="107">
        <v>0.55683815179999996</v>
      </c>
      <c r="AL21" s="107">
        <v>0.97491320910000001</v>
      </c>
      <c r="AM21" s="107">
        <v>8.9620488499999998E-2</v>
      </c>
      <c r="AN21" s="107">
        <v>0.76458443499999995</v>
      </c>
      <c r="AO21" s="107">
        <v>0.56081380800000002</v>
      </c>
      <c r="AP21" s="107">
        <v>1.0423947305000001</v>
      </c>
      <c r="AQ21" s="107">
        <v>0.46762291319999999</v>
      </c>
      <c r="AR21" s="107">
        <v>0.8907209062</v>
      </c>
      <c r="AS21" s="107">
        <v>0.65181779080000002</v>
      </c>
      <c r="AT21" s="107">
        <v>1.2171863730000001</v>
      </c>
      <c r="AU21" s="105" t="s">
        <v>28</v>
      </c>
      <c r="AV21" s="105" t="s">
        <v>28</v>
      </c>
      <c r="AW21" s="105" t="s">
        <v>28</v>
      </c>
      <c r="AX21" s="105" t="s">
        <v>28</v>
      </c>
      <c r="AY21" s="105" t="s">
        <v>28</v>
      </c>
      <c r="AZ21" s="105" t="s">
        <v>28</v>
      </c>
      <c r="BA21" s="105" t="s">
        <v>28</v>
      </c>
      <c r="BB21" s="105" t="s">
        <v>28</v>
      </c>
      <c r="BC21" s="111" t="s">
        <v>28</v>
      </c>
      <c r="BD21" s="112">
        <v>328</v>
      </c>
      <c r="BE21" s="112">
        <v>296</v>
      </c>
      <c r="BF21" s="112">
        <v>350</v>
      </c>
    </row>
    <row r="22" spans="1:58" x14ac:dyDescent="0.3">
      <c r="A22" s="10"/>
      <c r="B22" t="s">
        <v>205</v>
      </c>
      <c r="C22" s="105">
        <v>454</v>
      </c>
      <c r="D22" s="119">
        <v>4270</v>
      </c>
      <c r="E22" s="117">
        <v>110.83803871000001</v>
      </c>
      <c r="F22" s="107">
        <v>84.546108931999996</v>
      </c>
      <c r="G22" s="107">
        <v>145.30616463999999</v>
      </c>
      <c r="H22" s="107">
        <v>0.16349406690000001</v>
      </c>
      <c r="I22" s="108">
        <v>106.32318501</v>
      </c>
      <c r="J22" s="107">
        <v>96.979314502999998</v>
      </c>
      <c r="K22" s="107">
        <v>116.56732912</v>
      </c>
      <c r="L22" s="107">
        <v>1.2122803949000001</v>
      </c>
      <c r="M22" s="107">
        <v>0.92471494009999999</v>
      </c>
      <c r="N22" s="107">
        <v>1.5892722093</v>
      </c>
      <c r="O22" s="119">
        <v>347</v>
      </c>
      <c r="P22" s="119">
        <v>4407</v>
      </c>
      <c r="Q22" s="117">
        <v>84.788494219</v>
      </c>
      <c r="R22" s="107">
        <v>64.192153020000006</v>
      </c>
      <c r="S22" s="107">
        <v>111.99326419</v>
      </c>
      <c r="T22" s="107">
        <v>0.97986201390000005</v>
      </c>
      <c r="U22" s="108">
        <v>78.738370774000003</v>
      </c>
      <c r="V22" s="107">
        <v>70.874748573999995</v>
      </c>
      <c r="W22" s="107">
        <v>87.474469494999994</v>
      </c>
      <c r="X22" s="107">
        <v>0.99642252799999997</v>
      </c>
      <c r="Y22" s="107">
        <v>0.75437720620000004</v>
      </c>
      <c r="Z22" s="107">
        <v>1.3161291805999999</v>
      </c>
      <c r="AA22" s="119">
        <v>335</v>
      </c>
      <c r="AB22" s="119">
        <v>4490</v>
      </c>
      <c r="AC22" s="117">
        <v>77.214659648999998</v>
      </c>
      <c r="AD22" s="107">
        <v>58.448520668</v>
      </c>
      <c r="AE22" s="107">
        <v>102.00606612999999</v>
      </c>
      <c r="AF22" s="107">
        <v>0.59724756950000002</v>
      </c>
      <c r="AG22" s="108">
        <v>74.610244988999995</v>
      </c>
      <c r="AH22" s="107">
        <v>67.033571316000007</v>
      </c>
      <c r="AI22" s="107">
        <v>83.043295291999996</v>
      </c>
      <c r="AJ22" s="107">
        <v>1.0779510226</v>
      </c>
      <c r="AK22" s="107">
        <v>0.81596736830000005</v>
      </c>
      <c r="AL22" s="107">
        <v>1.4240500937</v>
      </c>
      <c r="AM22" s="107">
        <v>0.54457868180000002</v>
      </c>
      <c r="AN22" s="107">
        <v>0.91067379319999997</v>
      </c>
      <c r="AO22" s="107">
        <v>0.67283821369999997</v>
      </c>
      <c r="AP22" s="107">
        <v>1.2325797505</v>
      </c>
      <c r="AQ22" s="107">
        <v>7.5717063299999998E-2</v>
      </c>
      <c r="AR22" s="107">
        <v>0.76497649369999998</v>
      </c>
      <c r="AS22" s="107">
        <v>0.5691818166</v>
      </c>
      <c r="AT22" s="107">
        <v>1.0281232092000001</v>
      </c>
      <c r="AU22" s="105" t="s">
        <v>28</v>
      </c>
      <c r="AV22" s="105" t="s">
        <v>28</v>
      </c>
      <c r="AW22" s="105" t="s">
        <v>28</v>
      </c>
      <c r="AX22" s="105" t="s">
        <v>28</v>
      </c>
      <c r="AY22" s="105" t="s">
        <v>28</v>
      </c>
      <c r="AZ22" s="105" t="s">
        <v>28</v>
      </c>
      <c r="BA22" s="105" t="s">
        <v>28</v>
      </c>
      <c r="BB22" s="105" t="s">
        <v>28</v>
      </c>
      <c r="BC22" s="111" t="s">
        <v>28</v>
      </c>
      <c r="BD22" s="112">
        <v>454</v>
      </c>
      <c r="BE22" s="112">
        <v>347</v>
      </c>
      <c r="BF22" s="112">
        <v>335</v>
      </c>
    </row>
    <row r="23" spans="1:58" x14ac:dyDescent="0.3">
      <c r="A23" s="10"/>
      <c r="B23" t="s">
        <v>74</v>
      </c>
      <c r="C23" s="105">
        <v>1043</v>
      </c>
      <c r="D23" s="119">
        <v>9018</v>
      </c>
      <c r="E23" s="117">
        <v>116.33729366</v>
      </c>
      <c r="F23" s="107">
        <v>89.625872557999998</v>
      </c>
      <c r="G23" s="107">
        <v>151.00958585000001</v>
      </c>
      <c r="H23" s="107">
        <v>7.0254111399999999E-2</v>
      </c>
      <c r="I23" s="108">
        <v>115.65757374</v>
      </c>
      <c r="J23" s="107">
        <v>108.84724095999999</v>
      </c>
      <c r="K23" s="107">
        <v>122.89401408000001</v>
      </c>
      <c r="L23" s="107">
        <v>1.2724279674000001</v>
      </c>
      <c r="M23" s="107">
        <v>0.98027436649999999</v>
      </c>
      <c r="N23" s="107">
        <v>1.6516528306</v>
      </c>
      <c r="O23" s="119">
        <v>977</v>
      </c>
      <c r="P23" s="119">
        <v>10296</v>
      </c>
      <c r="Q23" s="117">
        <v>90.786668214000002</v>
      </c>
      <c r="R23" s="107">
        <v>69.919373637999996</v>
      </c>
      <c r="S23" s="107">
        <v>117.88176433</v>
      </c>
      <c r="T23" s="107">
        <v>0.62692406460000005</v>
      </c>
      <c r="U23" s="108">
        <v>94.891219891000006</v>
      </c>
      <c r="V23" s="107">
        <v>89.123796803999994</v>
      </c>
      <c r="W23" s="107">
        <v>101.03186731</v>
      </c>
      <c r="X23" s="107">
        <v>1.0669122301</v>
      </c>
      <c r="Y23" s="107">
        <v>0.82168270210000005</v>
      </c>
      <c r="Z23" s="107">
        <v>1.3853300109</v>
      </c>
      <c r="AA23" s="119">
        <v>869</v>
      </c>
      <c r="AB23" s="119">
        <v>11489</v>
      </c>
      <c r="AC23" s="117">
        <v>71.313868721999995</v>
      </c>
      <c r="AD23" s="107">
        <v>54.831377967000002</v>
      </c>
      <c r="AE23" s="107">
        <v>92.751049867000006</v>
      </c>
      <c r="AF23" s="107">
        <v>0.97360785220000001</v>
      </c>
      <c r="AG23" s="108">
        <v>75.637566367999995</v>
      </c>
      <c r="AH23" s="107">
        <v>70.772170051000003</v>
      </c>
      <c r="AI23" s="107">
        <v>80.837445594000002</v>
      </c>
      <c r="AJ23" s="107">
        <v>0.99557335440000005</v>
      </c>
      <c r="AK23" s="107">
        <v>0.76547044590000002</v>
      </c>
      <c r="AL23" s="107">
        <v>1.2948459465</v>
      </c>
      <c r="AM23" s="107">
        <v>8.1819585200000003E-2</v>
      </c>
      <c r="AN23" s="107">
        <v>0.78551036320000001</v>
      </c>
      <c r="AO23" s="107">
        <v>0.59850061099999996</v>
      </c>
      <c r="AP23" s="107">
        <v>1.0309538861</v>
      </c>
      <c r="AQ23" s="107">
        <v>7.1861132100000003E-2</v>
      </c>
      <c r="AR23" s="107">
        <v>0.78037459320000002</v>
      </c>
      <c r="AS23" s="107">
        <v>0.5957103399</v>
      </c>
      <c r="AT23" s="107">
        <v>1.0222829200000001</v>
      </c>
      <c r="AU23" s="105" t="s">
        <v>28</v>
      </c>
      <c r="AV23" s="105" t="s">
        <v>28</v>
      </c>
      <c r="AW23" s="105" t="s">
        <v>28</v>
      </c>
      <c r="AX23" s="105" t="s">
        <v>28</v>
      </c>
      <c r="AY23" s="105" t="s">
        <v>28</v>
      </c>
      <c r="AZ23" s="105" t="s">
        <v>28</v>
      </c>
      <c r="BA23" s="105" t="s">
        <v>28</v>
      </c>
      <c r="BB23" s="105" t="s">
        <v>28</v>
      </c>
      <c r="BC23" s="111" t="s">
        <v>28</v>
      </c>
      <c r="BD23" s="112">
        <v>1043</v>
      </c>
      <c r="BE23" s="112">
        <v>977</v>
      </c>
      <c r="BF23" s="112">
        <v>869</v>
      </c>
    </row>
    <row r="24" spans="1:58" x14ac:dyDescent="0.3">
      <c r="A24" s="10"/>
      <c r="B24" t="s">
        <v>182</v>
      </c>
      <c r="C24" s="105">
        <v>907</v>
      </c>
      <c r="D24" s="119">
        <v>10151</v>
      </c>
      <c r="E24" s="117">
        <v>91.008955878999998</v>
      </c>
      <c r="F24" s="107">
        <v>70.039798568999998</v>
      </c>
      <c r="G24" s="107">
        <v>118.25605183</v>
      </c>
      <c r="H24" s="107">
        <v>0.97248477609999995</v>
      </c>
      <c r="I24" s="108">
        <v>89.350802877000007</v>
      </c>
      <c r="J24" s="107">
        <v>83.721071103</v>
      </c>
      <c r="K24" s="107">
        <v>95.359099799999996</v>
      </c>
      <c r="L24" s="107">
        <v>0.9954017074</v>
      </c>
      <c r="M24" s="107">
        <v>0.76605356479999998</v>
      </c>
      <c r="N24" s="107">
        <v>1.2934142005</v>
      </c>
      <c r="O24" s="119">
        <v>965</v>
      </c>
      <c r="P24" s="119">
        <v>13596</v>
      </c>
      <c r="Q24" s="117">
        <v>78.006640085000001</v>
      </c>
      <c r="R24" s="107">
        <v>60.038757191999998</v>
      </c>
      <c r="S24" s="107">
        <v>101.35179644</v>
      </c>
      <c r="T24" s="107">
        <v>0.51508525699999996</v>
      </c>
      <c r="U24" s="108">
        <v>70.97675787</v>
      </c>
      <c r="V24" s="107">
        <v>66.636934535999998</v>
      </c>
      <c r="W24" s="107">
        <v>75.599218253000004</v>
      </c>
      <c r="X24" s="107">
        <v>0.91672312649999999</v>
      </c>
      <c r="Y24" s="107">
        <v>0.70556707919999995</v>
      </c>
      <c r="Z24" s="107">
        <v>1.1910721395999999</v>
      </c>
      <c r="AA24" s="119">
        <v>924</v>
      </c>
      <c r="AB24" s="119">
        <v>14438</v>
      </c>
      <c r="AC24" s="117">
        <v>70.263861031000005</v>
      </c>
      <c r="AD24" s="107">
        <v>54.025367373999998</v>
      </c>
      <c r="AE24" s="107">
        <v>91.383185471999994</v>
      </c>
      <c r="AF24" s="107">
        <v>0.88572839709999995</v>
      </c>
      <c r="AG24" s="108">
        <v>63.997783626999997</v>
      </c>
      <c r="AH24" s="107">
        <v>60.001548524999997</v>
      </c>
      <c r="AI24" s="107">
        <v>68.260176775000005</v>
      </c>
      <c r="AJ24" s="107">
        <v>0.98091477959999995</v>
      </c>
      <c r="AK24" s="107">
        <v>0.75421817920000001</v>
      </c>
      <c r="AL24" s="107">
        <v>1.2757499506000001</v>
      </c>
      <c r="AM24" s="107">
        <v>0.4521337506</v>
      </c>
      <c r="AN24" s="107">
        <v>0.90074205159999998</v>
      </c>
      <c r="AO24" s="107">
        <v>0.68588661740000001</v>
      </c>
      <c r="AP24" s="107">
        <v>1.1829014053</v>
      </c>
      <c r="AQ24" s="107">
        <v>0.26596814549999998</v>
      </c>
      <c r="AR24" s="107">
        <v>0.85713146939999996</v>
      </c>
      <c r="AS24" s="107">
        <v>0.65325336639999998</v>
      </c>
      <c r="AT24" s="107">
        <v>1.1246392192000001</v>
      </c>
      <c r="AU24" s="105" t="s">
        <v>28</v>
      </c>
      <c r="AV24" s="105" t="s">
        <v>28</v>
      </c>
      <c r="AW24" s="105" t="s">
        <v>28</v>
      </c>
      <c r="AX24" s="105" t="s">
        <v>28</v>
      </c>
      <c r="AY24" s="105" t="s">
        <v>28</v>
      </c>
      <c r="AZ24" s="105" t="s">
        <v>28</v>
      </c>
      <c r="BA24" s="105" t="s">
        <v>28</v>
      </c>
      <c r="BB24" s="105" t="s">
        <v>28</v>
      </c>
      <c r="BC24" s="111" t="s">
        <v>28</v>
      </c>
      <c r="BD24" s="112">
        <v>907</v>
      </c>
      <c r="BE24" s="112">
        <v>965</v>
      </c>
      <c r="BF24" s="112">
        <v>924</v>
      </c>
    </row>
    <row r="25" spans="1:58" x14ac:dyDescent="0.3">
      <c r="A25" s="10"/>
      <c r="B25" t="s">
        <v>70</v>
      </c>
      <c r="C25" s="105">
        <v>1888</v>
      </c>
      <c r="D25" s="119">
        <v>20767</v>
      </c>
      <c r="E25" s="117">
        <v>99.601594497999997</v>
      </c>
      <c r="F25" s="107">
        <v>77.045093463000001</v>
      </c>
      <c r="G25" s="107">
        <v>128.76196497999999</v>
      </c>
      <c r="H25" s="107">
        <v>0.51347243340000004</v>
      </c>
      <c r="I25" s="108">
        <v>90.913468484000006</v>
      </c>
      <c r="J25" s="107">
        <v>86.903719284000005</v>
      </c>
      <c r="K25" s="107">
        <v>95.108228045999994</v>
      </c>
      <c r="L25" s="107">
        <v>1.0893828664</v>
      </c>
      <c r="M25" s="107">
        <v>0.84267330439999999</v>
      </c>
      <c r="N25" s="107">
        <v>1.4083216157</v>
      </c>
      <c r="O25" s="119">
        <v>1788</v>
      </c>
      <c r="P25" s="119">
        <v>21232</v>
      </c>
      <c r="Q25" s="117">
        <v>84.047250700999996</v>
      </c>
      <c r="R25" s="107">
        <v>64.993606198999998</v>
      </c>
      <c r="S25" s="107">
        <v>108.68669647999999</v>
      </c>
      <c r="T25" s="107">
        <v>0.92490007969999999</v>
      </c>
      <c r="U25" s="108">
        <v>84.212509420000004</v>
      </c>
      <c r="V25" s="107">
        <v>80.398210657999996</v>
      </c>
      <c r="W25" s="107">
        <v>88.207768365999996</v>
      </c>
      <c r="X25" s="107">
        <v>0.98771153779999998</v>
      </c>
      <c r="Y25" s="107">
        <v>0.76379577190000003</v>
      </c>
      <c r="Z25" s="107">
        <v>1.2772708592999999</v>
      </c>
      <c r="AA25" s="119">
        <v>1501</v>
      </c>
      <c r="AB25" s="119">
        <v>23360</v>
      </c>
      <c r="AC25" s="117">
        <v>63.394275092000001</v>
      </c>
      <c r="AD25" s="107">
        <v>48.959683626999997</v>
      </c>
      <c r="AE25" s="107">
        <v>82.084560534999994</v>
      </c>
      <c r="AF25" s="107">
        <v>0.35412347519999998</v>
      </c>
      <c r="AG25" s="108">
        <v>64.255136985999997</v>
      </c>
      <c r="AH25" s="107">
        <v>61.085375343999999</v>
      </c>
      <c r="AI25" s="107">
        <v>67.589379715000007</v>
      </c>
      <c r="AJ25" s="107">
        <v>0.88501230180000001</v>
      </c>
      <c r="AK25" s="107">
        <v>0.68349897900000001</v>
      </c>
      <c r="AL25" s="107">
        <v>1.1459370069999999</v>
      </c>
      <c r="AM25" s="107">
        <v>3.6033011500000003E-2</v>
      </c>
      <c r="AN25" s="107">
        <v>0.75426946819999996</v>
      </c>
      <c r="AO25" s="107">
        <v>0.57947167850000003</v>
      </c>
      <c r="AP25" s="107">
        <v>0.98179505889999996</v>
      </c>
      <c r="AQ25" s="107">
        <v>0.20414044849999999</v>
      </c>
      <c r="AR25" s="107">
        <v>0.84383438960000001</v>
      </c>
      <c r="AS25" s="107">
        <v>0.64928820789999997</v>
      </c>
      <c r="AT25" s="107">
        <v>1.0966724307</v>
      </c>
      <c r="AU25" s="105" t="s">
        <v>28</v>
      </c>
      <c r="AV25" s="105" t="s">
        <v>28</v>
      </c>
      <c r="AW25" s="105" t="s">
        <v>28</v>
      </c>
      <c r="AX25" s="105" t="s">
        <v>28</v>
      </c>
      <c r="AY25" s="105" t="s">
        <v>28</v>
      </c>
      <c r="AZ25" s="105" t="s">
        <v>28</v>
      </c>
      <c r="BA25" s="105" t="s">
        <v>28</v>
      </c>
      <c r="BB25" s="105" t="s">
        <v>28</v>
      </c>
      <c r="BC25" s="111" t="s">
        <v>28</v>
      </c>
      <c r="BD25" s="112">
        <v>1888</v>
      </c>
      <c r="BE25" s="112">
        <v>1788</v>
      </c>
      <c r="BF25" s="112">
        <v>1501</v>
      </c>
    </row>
    <row r="26" spans="1:58" x14ac:dyDescent="0.3">
      <c r="A26" s="10"/>
      <c r="B26" t="s">
        <v>149</v>
      </c>
      <c r="C26" s="105">
        <v>454</v>
      </c>
      <c r="D26" s="119">
        <v>4233</v>
      </c>
      <c r="E26" s="117">
        <v>106.95699771</v>
      </c>
      <c r="F26" s="107">
        <v>81.429181494000005</v>
      </c>
      <c r="G26" s="107">
        <v>140.48771152</v>
      </c>
      <c r="H26" s="107">
        <v>0.25956444670000001</v>
      </c>
      <c r="I26" s="108">
        <v>107.25253957</v>
      </c>
      <c r="J26" s="107">
        <v>97.826995730999997</v>
      </c>
      <c r="K26" s="107">
        <v>117.58622616</v>
      </c>
      <c r="L26" s="107">
        <v>1.169831882</v>
      </c>
      <c r="M26" s="107">
        <v>0.89062384579999998</v>
      </c>
      <c r="N26" s="107">
        <v>1.5365708414000001</v>
      </c>
      <c r="O26" s="119">
        <v>352</v>
      </c>
      <c r="P26" s="119">
        <v>4441</v>
      </c>
      <c r="Q26" s="117">
        <v>79.045088292000003</v>
      </c>
      <c r="R26" s="107">
        <v>59.864775559999998</v>
      </c>
      <c r="S26" s="107">
        <v>104.37065745</v>
      </c>
      <c r="T26" s="107">
        <v>0.60312557649999998</v>
      </c>
      <c r="U26" s="108">
        <v>79.261427605999998</v>
      </c>
      <c r="V26" s="107">
        <v>71.399093123</v>
      </c>
      <c r="W26" s="107">
        <v>87.989547646000005</v>
      </c>
      <c r="X26" s="107">
        <v>0.92892682469999999</v>
      </c>
      <c r="Y26" s="107">
        <v>0.70352247140000002</v>
      </c>
      <c r="Z26" s="107">
        <v>1.2265493721</v>
      </c>
      <c r="AA26" s="119">
        <v>289</v>
      </c>
      <c r="AB26" s="119">
        <v>4701</v>
      </c>
      <c r="AC26" s="117">
        <v>59.027371270000003</v>
      </c>
      <c r="AD26" s="107">
        <v>44.484483566999998</v>
      </c>
      <c r="AE26" s="107">
        <v>78.324626468000005</v>
      </c>
      <c r="AF26" s="107">
        <v>0.17993455559999999</v>
      </c>
      <c r="AG26" s="108">
        <v>61.476281641999996</v>
      </c>
      <c r="AH26" s="107">
        <v>54.781877514999998</v>
      </c>
      <c r="AI26" s="107">
        <v>68.988749126000002</v>
      </c>
      <c r="AJ26" s="107">
        <v>0.82404838039999995</v>
      </c>
      <c r="AK26" s="107">
        <v>0.62102319390000005</v>
      </c>
      <c r="AL26" s="107">
        <v>1.0934466536</v>
      </c>
      <c r="AM26" s="107">
        <v>6.1788211099999997E-2</v>
      </c>
      <c r="AN26" s="107">
        <v>0.74675571299999999</v>
      </c>
      <c r="AO26" s="107">
        <v>0.54966764099999998</v>
      </c>
      <c r="AP26" s="107">
        <v>1.0145114126999999</v>
      </c>
      <c r="AQ26" s="107">
        <v>4.60259404E-2</v>
      </c>
      <c r="AR26" s="107">
        <v>0.73903615460000005</v>
      </c>
      <c r="AS26" s="107">
        <v>0.54909551680000002</v>
      </c>
      <c r="AT26" s="107">
        <v>0.99468019870000002</v>
      </c>
      <c r="AU26" s="105" t="s">
        <v>28</v>
      </c>
      <c r="AV26" s="105" t="s">
        <v>28</v>
      </c>
      <c r="AW26" s="105" t="s">
        <v>28</v>
      </c>
      <c r="AX26" s="105" t="s">
        <v>28</v>
      </c>
      <c r="AY26" s="105" t="s">
        <v>28</v>
      </c>
      <c r="AZ26" s="105" t="s">
        <v>28</v>
      </c>
      <c r="BA26" s="105" t="s">
        <v>28</v>
      </c>
      <c r="BB26" s="105" t="s">
        <v>28</v>
      </c>
      <c r="BC26" s="111" t="s">
        <v>28</v>
      </c>
      <c r="BD26" s="112">
        <v>454</v>
      </c>
      <c r="BE26" s="112">
        <v>352</v>
      </c>
      <c r="BF26" s="112">
        <v>289</v>
      </c>
    </row>
    <row r="27" spans="1:58" x14ac:dyDescent="0.3">
      <c r="A27" s="10"/>
      <c r="B27" t="s">
        <v>206</v>
      </c>
      <c r="C27" s="105">
        <v>271</v>
      </c>
      <c r="D27" s="119">
        <v>2790</v>
      </c>
      <c r="E27" s="117">
        <v>96.084161953999995</v>
      </c>
      <c r="F27" s="107">
        <v>72.407474551000007</v>
      </c>
      <c r="G27" s="107">
        <v>127.50294408000001</v>
      </c>
      <c r="H27" s="107">
        <v>0.73083428080000001</v>
      </c>
      <c r="I27" s="108">
        <v>97.132616487000007</v>
      </c>
      <c r="J27" s="107">
        <v>86.229978181999996</v>
      </c>
      <c r="K27" s="107">
        <v>109.41374896000001</v>
      </c>
      <c r="L27" s="107">
        <v>1.0509112860000001</v>
      </c>
      <c r="M27" s="107">
        <v>0.79194979330000004</v>
      </c>
      <c r="N27" s="107">
        <v>1.3945511956000001</v>
      </c>
      <c r="O27" s="119">
        <v>268</v>
      </c>
      <c r="P27" s="119">
        <v>2847</v>
      </c>
      <c r="Q27" s="117">
        <v>93.002836427999995</v>
      </c>
      <c r="R27" s="107">
        <v>69.898051675000005</v>
      </c>
      <c r="S27" s="107">
        <v>123.74490242</v>
      </c>
      <c r="T27" s="107">
        <v>0.54185576930000001</v>
      </c>
      <c r="U27" s="108">
        <v>94.134176326000002</v>
      </c>
      <c r="V27" s="107">
        <v>83.512583136000003</v>
      </c>
      <c r="W27" s="107">
        <v>106.10668260999999</v>
      </c>
      <c r="X27" s="107">
        <v>1.0929563289999999</v>
      </c>
      <c r="Y27" s="107">
        <v>0.82143212939999999</v>
      </c>
      <c r="Z27" s="107">
        <v>1.4542327898</v>
      </c>
      <c r="AA27" s="119">
        <v>180</v>
      </c>
      <c r="AB27" s="119">
        <v>2887</v>
      </c>
      <c r="AC27" s="117">
        <v>61.824894432000001</v>
      </c>
      <c r="AD27" s="107">
        <v>45.906915191000003</v>
      </c>
      <c r="AE27" s="107">
        <v>83.262348509000006</v>
      </c>
      <c r="AF27" s="107">
        <v>0.33240059709999997</v>
      </c>
      <c r="AG27" s="108">
        <v>62.348458608000001</v>
      </c>
      <c r="AH27" s="107">
        <v>53.874208672999998</v>
      </c>
      <c r="AI27" s="107">
        <v>72.155682403</v>
      </c>
      <c r="AJ27" s="107">
        <v>0.86310304910000002</v>
      </c>
      <c r="AK27" s="107">
        <v>0.64088097259999999</v>
      </c>
      <c r="AL27" s="107">
        <v>1.1623794514000001</v>
      </c>
      <c r="AM27" s="107">
        <v>1.4336615800000001E-2</v>
      </c>
      <c r="AN27" s="107">
        <v>0.66476353629999996</v>
      </c>
      <c r="AO27" s="107">
        <v>0.4794344109</v>
      </c>
      <c r="AP27" s="107">
        <v>0.92173308629999995</v>
      </c>
      <c r="AQ27" s="107">
        <v>0.83849470120000003</v>
      </c>
      <c r="AR27" s="107">
        <v>0.96793097360000002</v>
      </c>
      <c r="AS27" s="107">
        <v>0.70749180450000004</v>
      </c>
      <c r="AT27" s="107">
        <v>1.3242420105999999</v>
      </c>
      <c r="AU27" s="105" t="s">
        <v>28</v>
      </c>
      <c r="AV27" s="105" t="s">
        <v>28</v>
      </c>
      <c r="AW27" s="105" t="s">
        <v>28</v>
      </c>
      <c r="AX27" s="105" t="s">
        <v>28</v>
      </c>
      <c r="AY27" s="105" t="s">
        <v>28</v>
      </c>
      <c r="AZ27" s="105" t="s">
        <v>28</v>
      </c>
      <c r="BA27" s="105" t="s">
        <v>28</v>
      </c>
      <c r="BB27" s="105" t="s">
        <v>28</v>
      </c>
      <c r="BC27" s="111" t="s">
        <v>28</v>
      </c>
      <c r="BD27" s="112">
        <v>271</v>
      </c>
      <c r="BE27" s="112">
        <v>268</v>
      </c>
      <c r="BF27" s="112">
        <v>180</v>
      </c>
    </row>
    <row r="28" spans="1:58" x14ac:dyDescent="0.3">
      <c r="A28" s="10"/>
      <c r="B28" t="s">
        <v>73</v>
      </c>
      <c r="C28" s="105">
        <v>665</v>
      </c>
      <c r="D28" s="119">
        <v>5677</v>
      </c>
      <c r="E28" s="117">
        <v>102.30542674</v>
      </c>
      <c r="F28" s="107">
        <v>78.344977125</v>
      </c>
      <c r="G28" s="107">
        <v>133.59376345000001</v>
      </c>
      <c r="H28" s="107">
        <v>0.40905632250000001</v>
      </c>
      <c r="I28" s="108">
        <v>117.13933416</v>
      </c>
      <c r="J28" s="107">
        <v>108.56618349</v>
      </c>
      <c r="K28" s="107">
        <v>126.38948119</v>
      </c>
      <c r="L28" s="107">
        <v>1.1189557717</v>
      </c>
      <c r="M28" s="107">
        <v>0.856890657</v>
      </c>
      <c r="N28" s="107">
        <v>1.4611689471</v>
      </c>
      <c r="O28" s="119">
        <v>673</v>
      </c>
      <c r="P28" s="119">
        <v>5808</v>
      </c>
      <c r="Q28" s="117">
        <v>96.979770700000003</v>
      </c>
      <c r="R28" s="107">
        <v>74.301922480000002</v>
      </c>
      <c r="S28" s="107">
        <v>126.57917334</v>
      </c>
      <c r="T28" s="107">
        <v>0.33597683090000002</v>
      </c>
      <c r="U28" s="108">
        <v>115.87465564999999</v>
      </c>
      <c r="V28" s="107">
        <v>107.44273336000001</v>
      </c>
      <c r="W28" s="107">
        <v>124.96830081</v>
      </c>
      <c r="X28" s="107">
        <v>1.1396927045</v>
      </c>
      <c r="Y28" s="107">
        <v>0.87318580329999995</v>
      </c>
      <c r="Z28" s="107">
        <v>1.4875407454</v>
      </c>
      <c r="AA28" s="119">
        <v>518</v>
      </c>
      <c r="AB28" s="119">
        <v>5949</v>
      </c>
      <c r="AC28" s="117">
        <v>70.088936455999999</v>
      </c>
      <c r="AD28" s="107">
        <v>53.492881603000001</v>
      </c>
      <c r="AE28" s="107">
        <v>91.833882682999999</v>
      </c>
      <c r="AF28" s="107">
        <v>0.87457574930000004</v>
      </c>
      <c r="AG28" s="108">
        <v>87.073457723999994</v>
      </c>
      <c r="AH28" s="107">
        <v>79.888844962999997</v>
      </c>
      <c r="AI28" s="107">
        <v>94.904201499999999</v>
      </c>
      <c r="AJ28" s="107">
        <v>0.97847275469999995</v>
      </c>
      <c r="AK28" s="107">
        <v>0.74678444079999995</v>
      </c>
      <c r="AL28" s="107">
        <v>1.2820418843000001</v>
      </c>
      <c r="AM28" s="107">
        <v>2.4972887499999999E-2</v>
      </c>
      <c r="AN28" s="107">
        <v>0.72271707750000003</v>
      </c>
      <c r="AO28" s="107">
        <v>0.54408674530000001</v>
      </c>
      <c r="AP28" s="107">
        <v>0.95999393219999996</v>
      </c>
      <c r="AQ28" s="107">
        <v>0.70894645379999999</v>
      </c>
      <c r="AR28" s="107">
        <v>0.94794356260000001</v>
      </c>
      <c r="AS28" s="107">
        <v>0.7159332437</v>
      </c>
      <c r="AT28" s="107">
        <v>1.2551407631</v>
      </c>
      <c r="AU28" s="105" t="s">
        <v>28</v>
      </c>
      <c r="AV28" s="105" t="s">
        <v>28</v>
      </c>
      <c r="AW28" s="105" t="s">
        <v>28</v>
      </c>
      <c r="AX28" s="105" t="s">
        <v>28</v>
      </c>
      <c r="AY28" s="105" t="s">
        <v>28</v>
      </c>
      <c r="AZ28" s="105" t="s">
        <v>28</v>
      </c>
      <c r="BA28" s="105" t="s">
        <v>28</v>
      </c>
      <c r="BB28" s="105" t="s">
        <v>28</v>
      </c>
      <c r="BC28" s="111" t="s">
        <v>28</v>
      </c>
      <c r="BD28" s="112">
        <v>665</v>
      </c>
      <c r="BE28" s="112">
        <v>673</v>
      </c>
      <c r="BF28" s="112">
        <v>518</v>
      </c>
    </row>
    <row r="29" spans="1:58" x14ac:dyDescent="0.3">
      <c r="A29" s="10"/>
      <c r="B29" t="s">
        <v>76</v>
      </c>
      <c r="C29" s="105">
        <v>451</v>
      </c>
      <c r="D29" s="119">
        <v>3871</v>
      </c>
      <c r="E29" s="117">
        <v>100.49339715000001</v>
      </c>
      <c r="F29" s="107">
        <v>76.332586105999994</v>
      </c>
      <c r="G29" s="107">
        <v>132.30159472</v>
      </c>
      <c r="H29" s="107">
        <v>0.50049320519999996</v>
      </c>
      <c r="I29" s="108">
        <v>116.50736243999999</v>
      </c>
      <c r="J29" s="107">
        <v>106.23603548</v>
      </c>
      <c r="K29" s="107">
        <v>127.77176258</v>
      </c>
      <c r="L29" s="107">
        <v>1.0991368721999999</v>
      </c>
      <c r="M29" s="107">
        <v>0.83488032359999997</v>
      </c>
      <c r="N29" s="107">
        <v>1.4470359758</v>
      </c>
      <c r="O29" s="119">
        <v>471</v>
      </c>
      <c r="P29" s="119">
        <v>4066</v>
      </c>
      <c r="Q29" s="117">
        <v>103.16229004</v>
      </c>
      <c r="R29" s="107">
        <v>78.427255438000003</v>
      </c>
      <c r="S29" s="107">
        <v>135.69846383999999</v>
      </c>
      <c r="T29" s="107">
        <v>0.16859078</v>
      </c>
      <c r="U29" s="108">
        <v>115.83866208000001</v>
      </c>
      <c r="V29" s="107">
        <v>105.83571205</v>
      </c>
      <c r="W29" s="107">
        <v>126.78703031000001</v>
      </c>
      <c r="X29" s="107">
        <v>1.2123488072999999</v>
      </c>
      <c r="Y29" s="107">
        <v>0.92166613929999996</v>
      </c>
      <c r="Z29" s="107">
        <v>1.5947093722000001</v>
      </c>
      <c r="AA29" s="119">
        <v>346</v>
      </c>
      <c r="AB29" s="119">
        <v>4368</v>
      </c>
      <c r="AC29" s="117">
        <v>61.070101995000002</v>
      </c>
      <c r="AD29" s="107">
        <v>46.099572330999997</v>
      </c>
      <c r="AE29" s="107">
        <v>80.902211651000002</v>
      </c>
      <c r="AF29" s="107">
        <v>0.26627796799999998</v>
      </c>
      <c r="AG29" s="108">
        <v>79.212454211999997</v>
      </c>
      <c r="AH29" s="107">
        <v>71.290652656000006</v>
      </c>
      <c r="AI29" s="107">
        <v>88.014524605999995</v>
      </c>
      <c r="AJ29" s="107">
        <v>0.85256581070000004</v>
      </c>
      <c r="AK29" s="107">
        <v>0.64357055210000003</v>
      </c>
      <c r="AL29" s="107">
        <v>1.1294308902000001</v>
      </c>
      <c r="AM29" s="107">
        <v>6.5256259999999996E-4</v>
      </c>
      <c r="AN29" s="107">
        <v>0.59198086790000004</v>
      </c>
      <c r="AO29" s="107">
        <v>0.43791505609999998</v>
      </c>
      <c r="AP29" s="107">
        <v>0.80024959900000003</v>
      </c>
      <c r="AQ29" s="107">
        <v>0.86205720350000004</v>
      </c>
      <c r="AR29" s="107">
        <v>1.0265578930000001</v>
      </c>
      <c r="AS29" s="107">
        <v>0.76379785079999996</v>
      </c>
      <c r="AT29" s="107">
        <v>1.3797120619000001</v>
      </c>
      <c r="AU29" s="105" t="s">
        <v>28</v>
      </c>
      <c r="AV29" s="105" t="s">
        <v>28</v>
      </c>
      <c r="AW29" s="105" t="s">
        <v>28</v>
      </c>
      <c r="AX29" s="105" t="s">
        <v>28</v>
      </c>
      <c r="AY29" s="105" t="s">
        <v>232</v>
      </c>
      <c r="AZ29" s="105" t="s">
        <v>28</v>
      </c>
      <c r="BA29" s="105" t="s">
        <v>28</v>
      </c>
      <c r="BB29" s="105" t="s">
        <v>28</v>
      </c>
      <c r="BC29" s="111" t="s">
        <v>282</v>
      </c>
      <c r="BD29" s="112">
        <v>451</v>
      </c>
      <c r="BE29" s="112">
        <v>471</v>
      </c>
      <c r="BF29" s="112">
        <v>346</v>
      </c>
    </row>
    <row r="30" spans="1:58" x14ac:dyDescent="0.3">
      <c r="A30" s="10"/>
      <c r="B30" t="s">
        <v>72</v>
      </c>
      <c r="C30" s="105">
        <v>373</v>
      </c>
      <c r="D30" s="119">
        <v>5002</v>
      </c>
      <c r="E30" s="117">
        <v>75.741709344</v>
      </c>
      <c r="F30" s="107">
        <v>57.573220460999998</v>
      </c>
      <c r="G30" s="107">
        <v>99.643662250999995</v>
      </c>
      <c r="H30" s="107">
        <v>0.1785731377</v>
      </c>
      <c r="I30" s="108">
        <v>74.570171931000004</v>
      </c>
      <c r="J30" s="107">
        <v>67.373886276999997</v>
      </c>
      <c r="K30" s="107">
        <v>82.535101494000003</v>
      </c>
      <c r="L30" s="107">
        <v>0.82841766589999999</v>
      </c>
      <c r="M30" s="107">
        <v>0.62970156499999996</v>
      </c>
      <c r="N30" s="107">
        <v>1.0898429784000001</v>
      </c>
      <c r="O30" s="119">
        <v>401</v>
      </c>
      <c r="P30" s="119">
        <v>5179</v>
      </c>
      <c r="Q30" s="117">
        <v>78.576602678</v>
      </c>
      <c r="R30" s="107">
        <v>59.743284811000002</v>
      </c>
      <c r="S30" s="107">
        <v>103.34688672999999</v>
      </c>
      <c r="T30" s="107">
        <v>0.56877654990000004</v>
      </c>
      <c r="U30" s="108">
        <v>77.428074917999993</v>
      </c>
      <c r="V30" s="107">
        <v>70.208789460000006</v>
      </c>
      <c r="W30" s="107">
        <v>85.389690259000005</v>
      </c>
      <c r="X30" s="107">
        <v>0.92342124719999996</v>
      </c>
      <c r="Y30" s="107">
        <v>0.70209472910000004</v>
      </c>
      <c r="Z30" s="107">
        <v>1.2145181618000001</v>
      </c>
      <c r="AA30" s="119">
        <v>350</v>
      </c>
      <c r="AB30" s="119">
        <v>5803</v>
      </c>
      <c r="AC30" s="117">
        <v>60.830336817000003</v>
      </c>
      <c r="AD30" s="107">
        <v>46.119522654000001</v>
      </c>
      <c r="AE30" s="107">
        <v>80.233481707999999</v>
      </c>
      <c r="AF30" s="107">
        <v>0.24724902369999999</v>
      </c>
      <c r="AG30" s="108">
        <v>60.313630881000002</v>
      </c>
      <c r="AH30" s="107">
        <v>54.314631509999998</v>
      </c>
      <c r="AI30" s="107">
        <v>66.975214023000007</v>
      </c>
      <c r="AJ30" s="107">
        <v>0.849218582</v>
      </c>
      <c r="AK30" s="107">
        <v>0.64384906750000004</v>
      </c>
      <c r="AL30" s="107">
        <v>1.1200951225</v>
      </c>
      <c r="AM30" s="107">
        <v>9.1456231799999996E-2</v>
      </c>
      <c r="AN30" s="107">
        <v>0.77415330699999996</v>
      </c>
      <c r="AO30" s="107">
        <v>0.57507469109999998</v>
      </c>
      <c r="AP30" s="107">
        <v>1.0421487018</v>
      </c>
      <c r="AQ30" s="107">
        <v>0.80705301510000005</v>
      </c>
      <c r="AR30" s="107">
        <v>1.0374284308999999</v>
      </c>
      <c r="AS30" s="107">
        <v>0.77248955720000001</v>
      </c>
      <c r="AT30" s="107">
        <v>1.3932327488</v>
      </c>
      <c r="AU30" s="105" t="s">
        <v>28</v>
      </c>
      <c r="AV30" s="105" t="s">
        <v>28</v>
      </c>
      <c r="AW30" s="105" t="s">
        <v>28</v>
      </c>
      <c r="AX30" s="105" t="s">
        <v>28</v>
      </c>
      <c r="AY30" s="105" t="s">
        <v>28</v>
      </c>
      <c r="AZ30" s="105" t="s">
        <v>28</v>
      </c>
      <c r="BA30" s="105" t="s">
        <v>28</v>
      </c>
      <c r="BB30" s="105" t="s">
        <v>28</v>
      </c>
      <c r="BC30" s="111" t="s">
        <v>28</v>
      </c>
      <c r="BD30" s="112">
        <v>373</v>
      </c>
      <c r="BE30" s="112">
        <v>401</v>
      </c>
      <c r="BF30" s="112">
        <v>350</v>
      </c>
    </row>
    <row r="31" spans="1:58" x14ac:dyDescent="0.3">
      <c r="A31" s="10"/>
      <c r="B31" t="s">
        <v>78</v>
      </c>
      <c r="C31" s="105">
        <v>536</v>
      </c>
      <c r="D31" s="119">
        <v>4615</v>
      </c>
      <c r="E31" s="117">
        <v>120.1959969</v>
      </c>
      <c r="F31" s="107">
        <v>91.917112703000001</v>
      </c>
      <c r="G31" s="107">
        <v>157.17505962999999</v>
      </c>
      <c r="H31" s="107">
        <v>4.5625733000000002E-2</v>
      </c>
      <c r="I31" s="108">
        <v>116.14301192000001</v>
      </c>
      <c r="J31" s="107">
        <v>106.71532159</v>
      </c>
      <c r="K31" s="107">
        <v>126.40358494</v>
      </c>
      <c r="L31" s="107">
        <v>1.3146321632</v>
      </c>
      <c r="M31" s="107">
        <v>1.0053345854</v>
      </c>
      <c r="N31" s="107">
        <v>1.7190871075</v>
      </c>
      <c r="O31" s="119">
        <v>419</v>
      </c>
      <c r="P31" s="119">
        <v>4514</v>
      </c>
      <c r="Q31" s="117">
        <v>96.002024024999997</v>
      </c>
      <c r="R31" s="107">
        <v>73.049597067999997</v>
      </c>
      <c r="S31" s="107">
        <v>126.16618006</v>
      </c>
      <c r="T31" s="107">
        <v>0.38688374460000002</v>
      </c>
      <c r="U31" s="108">
        <v>92.822330527000005</v>
      </c>
      <c r="V31" s="107">
        <v>84.346788529999998</v>
      </c>
      <c r="W31" s="107">
        <v>102.14953284000001</v>
      </c>
      <c r="X31" s="107">
        <v>1.1282023622999999</v>
      </c>
      <c r="Y31" s="107">
        <v>0.85846865009999995</v>
      </c>
      <c r="Z31" s="107">
        <v>1.4826873061000001</v>
      </c>
      <c r="AA31" s="119">
        <v>379</v>
      </c>
      <c r="AB31" s="119">
        <v>4682</v>
      </c>
      <c r="AC31" s="117">
        <v>80.953678026999995</v>
      </c>
      <c r="AD31" s="107">
        <v>61.416362534000001</v>
      </c>
      <c r="AE31" s="107">
        <v>106.70605870999999</v>
      </c>
      <c r="AF31" s="107">
        <v>0.38527754419999999</v>
      </c>
      <c r="AG31" s="108">
        <v>80.948312686999998</v>
      </c>
      <c r="AH31" s="107">
        <v>73.195522319999995</v>
      </c>
      <c r="AI31" s="107">
        <v>89.522270203999994</v>
      </c>
      <c r="AJ31" s="107">
        <v>1.1301493837000001</v>
      </c>
      <c r="AK31" s="107">
        <v>0.8573997619</v>
      </c>
      <c r="AL31" s="107">
        <v>1.4896640823</v>
      </c>
      <c r="AM31" s="107">
        <v>0.25886289829999998</v>
      </c>
      <c r="AN31" s="107">
        <v>0.84324970070000005</v>
      </c>
      <c r="AO31" s="107">
        <v>0.6272263132</v>
      </c>
      <c r="AP31" s="107">
        <v>1.1336738315999999</v>
      </c>
      <c r="AQ31" s="107">
        <v>0.1268446858</v>
      </c>
      <c r="AR31" s="107">
        <v>0.79871232410000004</v>
      </c>
      <c r="AS31" s="107">
        <v>0.59851775129999996</v>
      </c>
      <c r="AT31" s="107">
        <v>1.0658687653000001</v>
      </c>
      <c r="AU31" s="105" t="s">
        <v>28</v>
      </c>
      <c r="AV31" s="105" t="s">
        <v>28</v>
      </c>
      <c r="AW31" s="105" t="s">
        <v>28</v>
      </c>
      <c r="AX31" s="105" t="s">
        <v>28</v>
      </c>
      <c r="AY31" s="105" t="s">
        <v>28</v>
      </c>
      <c r="AZ31" s="105" t="s">
        <v>28</v>
      </c>
      <c r="BA31" s="105" t="s">
        <v>28</v>
      </c>
      <c r="BB31" s="105" t="s">
        <v>28</v>
      </c>
      <c r="BC31" s="111" t="s">
        <v>28</v>
      </c>
      <c r="BD31" s="112">
        <v>536</v>
      </c>
      <c r="BE31" s="112">
        <v>419</v>
      </c>
      <c r="BF31" s="112">
        <v>379</v>
      </c>
    </row>
    <row r="32" spans="1:58" x14ac:dyDescent="0.3">
      <c r="A32" s="10"/>
      <c r="B32" t="s">
        <v>183</v>
      </c>
      <c r="C32" s="105">
        <v>1327</v>
      </c>
      <c r="D32" s="119">
        <v>7937</v>
      </c>
      <c r="E32" s="117">
        <v>161.72079026</v>
      </c>
      <c r="F32" s="107">
        <v>124.78386727</v>
      </c>
      <c r="G32" s="107">
        <v>209.59130836</v>
      </c>
      <c r="H32" s="107">
        <v>1.6256000000000002E-5</v>
      </c>
      <c r="I32" s="108">
        <v>167.19163412</v>
      </c>
      <c r="J32" s="107">
        <v>158.43381005000001</v>
      </c>
      <c r="K32" s="107">
        <v>176.43356876000001</v>
      </c>
      <c r="L32" s="107">
        <v>1.7688055993</v>
      </c>
      <c r="M32" s="107">
        <v>1.3648115543999999</v>
      </c>
      <c r="N32" s="107">
        <v>2.2923847897999998</v>
      </c>
      <c r="O32" s="119">
        <v>939</v>
      </c>
      <c r="P32" s="119">
        <v>8080</v>
      </c>
      <c r="Q32" s="117">
        <v>104.60485278</v>
      </c>
      <c r="R32" s="107">
        <v>80.504782292000002</v>
      </c>
      <c r="S32" s="107">
        <v>135.91956794000001</v>
      </c>
      <c r="T32" s="107">
        <v>0.1223159744</v>
      </c>
      <c r="U32" s="108">
        <v>116.21287129</v>
      </c>
      <c r="V32" s="107">
        <v>109.01250487999999</v>
      </c>
      <c r="W32" s="107">
        <v>123.88882787</v>
      </c>
      <c r="X32" s="107">
        <v>1.2293016028999999</v>
      </c>
      <c r="Y32" s="107">
        <v>0.94608094440000001</v>
      </c>
      <c r="Z32" s="107">
        <v>1.5973077566</v>
      </c>
      <c r="AA32" s="119">
        <v>724</v>
      </c>
      <c r="AB32" s="119">
        <v>8737</v>
      </c>
      <c r="AC32" s="117">
        <v>74.549208488000005</v>
      </c>
      <c r="AD32" s="107">
        <v>57.155706991999999</v>
      </c>
      <c r="AE32" s="107">
        <v>97.235862850000004</v>
      </c>
      <c r="AF32" s="107">
        <v>0.76831051039999998</v>
      </c>
      <c r="AG32" s="108">
        <v>82.865972302000003</v>
      </c>
      <c r="AH32" s="107">
        <v>77.044488154000007</v>
      </c>
      <c r="AI32" s="107">
        <v>89.127327989999998</v>
      </c>
      <c r="AJ32" s="107">
        <v>1.0407401379000001</v>
      </c>
      <c r="AK32" s="107">
        <v>0.79791911380000002</v>
      </c>
      <c r="AL32" s="107">
        <v>1.3574559322999999</v>
      </c>
      <c r="AM32" s="107">
        <v>1.5900615600000001E-2</v>
      </c>
      <c r="AN32" s="107">
        <v>0.71267447449999999</v>
      </c>
      <c r="AO32" s="107">
        <v>0.5411429928</v>
      </c>
      <c r="AP32" s="107">
        <v>0.93857799770000006</v>
      </c>
      <c r="AQ32" s="107">
        <v>1.5129774999999999E-3</v>
      </c>
      <c r="AR32" s="107">
        <v>0.64682377950000003</v>
      </c>
      <c r="AS32" s="107">
        <v>0.49417213570000001</v>
      </c>
      <c r="AT32" s="107">
        <v>0.84663009420000002</v>
      </c>
      <c r="AU32" s="105">
        <v>1</v>
      </c>
      <c r="AV32" s="105" t="s">
        <v>28</v>
      </c>
      <c r="AW32" s="105" t="s">
        <v>28</v>
      </c>
      <c r="AX32" s="105" t="s">
        <v>231</v>
      </c>
      <c r="AY32" s="105" t="s">
        <v>28</v>
      </c>
      <c r="AZ32" s="105" t="s">
        <v>28</v>
      </c>
      <c r="BA32" s="105" t="s">
        <v>28</v>
      </c>
      <c r="BB32" s="105" t="s">
        <v>28</v>
      </c>
      <c r="BC32" s="111" t="s">
        <v>241</v>
      </c>
      <c r="BD32" s="112">
        <v>1327</v>
      </c>
      <c r="BE32" s="112">
        <v>939</v>
      </c>
      <c r="BF32" s="112">
        <v>724</v>
      </c>
    </row>
    <row r="33" spans="1:93" x14ac:dyDescent="0.3">
      <c r="A33" s="10"/>
      <c r="B33" t="s">
        <v>71</v>
      </c>
      <c r="C33" s="105">
        <v>1348</v>
      </c>
      <c r="D33" s="119">
        <v>14779</v>
      </c>
      <c r="E33" s="117">
        <v>99.675847985999994</v>
      </c>
      <c r="F33" s="107">
        <v>76.973372159999997</v>
      </c>
      <c r="G33" s="107">
        <v>129.07417712</v>
      </c>
      <c r="H33" s="107">
        <v>0.51256248599999998</v>
      </c>
      <c r="I33" s="108">
        <v>91.210501386999994</v>
      </c>
      <c r="J33" s="107">
        <v>86.469090648000005</v>
      </c>
      <c r="K33" s="107">
        <v>96.211900701999994</v>
      </c>
      <c r="L33" s="107">
        <v>1.0901950067999999</v>
      </c>
      <c r="M33" s="107">
        <v>0.84188885950000003</v>
      </c>
      <c r="N33" s="107">
        <v>1.4117364059999999</v>
      </c>
      <c r="O33" s="119">
        <v>1308</v>
      </c>
      <c r="P33" s="119">
        <v>17236</v>
      </c>
      <c r="Q33" s="117">
        <v>82.410674169999993</v>
      </c>
      <c r="R33" s="107">
        <v>63.626666213999997</v>
      </c>
      <c r="S33" s="107">
        <v>106.74013934</v>
      </c>
      <c r="T33" s="107">
        <v>0.8082586571</v>
      </c>
      <c r="U33" s="108">
        <v>75.887676955000003</v>
      </c>
      <c r="V33" s="107">
        <v>71.884537377000001</v>
      </c>
      <c r="W33" s="107">
        <v>80.113745233000003</v>
      </c>
      <c r="X33" s="107">
        <v>0.96847871929999996</v>
      </c>
      <c r="Y33" s="107">
        <v>0.74773168440000004</v>
      </c>
      <c r="Z33" s="107">
        <v>1.2543951919</v>
      </c>
      <c r="AA33" s="119">
        <v>1149</v>
      </c>
      <c r="AB33" s="119">
        <v>16673</v>
      </c>
      <c r="AC33" s="117">
        <v>70.425422162000004</v>
      </c>
      <c r="AD33" s="107">
        <v>54.295285358000001</v>
      </c>
      <c r="AE33" s="107">
        <v>91.347527764000006</v>
      </c>
      <c r="AF33" s="107">
        <v>0.89823576039999997</v>
      </c>
      <c r="AG33" s="108">
        <v>68.913812750999995</v>
      </c>
      <c r="AH33" s="107">
        <v>65.042135823999999</v>
      </c>
      <c r="AI33" s="107">
        <v>73.015953854000003</v>
      </c>
      <c r="AJ33" s="107">
        <v>0.98317024490000005</v>
      </c>
      <c r="AK33" s="107">
        <v>0.75798635439999995</v>
      </c>
      <c r="AL33" s="107">
        <v>1.2752521531000001</v>
      </c>
      <c r="AM33" s="107">
        <v>0.2484154174</v>
      </c>
      <c r="AN33" s="107">
        <v>0.85456675209999999</v>
      </c>
      <c r="AO33" s="107">
        <v>0.65440036889999997</v>
      </c>
      <c r="AP33" s="107">
        <v>1.1159595387000001</v>
      </c>
      <c r="AQ33" s="107">
        <v>0.1599222464</v>
      </c>
      <c r="AR33" s="107">
        <v>0.82678678770000003</v>
      </c>
      <c r="AS33" s="107">
        <v>0.63414045750000003</v>
      </c>
      <c r="AT33" s="107">
        <v>1.0779573898000001</v>
      </c>
      <c r="AU33" s="105" t="s">
        <v>28</v>
      </c>
      <c r="AV33" s="105" t="s">
        <v>28</v>
      </c>
      <c r="AW33" s="105" t="s">
        <v>28</v>
      </c>
      <c r="AX33" s="105" t="s">
        <v>28</v>
      </c>
      <c r="AY33" s="105" t="s">
        <v>28</v>
      </c>
      <c r="AZ33" s="105" t="s">
        <v>28</v>
      </c>
      <c r="BA33" s="105" t="s">
        <v>28</v>
      </c>
      <c r="BB33" s="105" t="s">
        <v>28</v>
      </c>
      <c r="BC33" s="111" t="s">
        <v>28</v>
      </c>
      <c r="BD33" s="112">
        <v>1348</v>
      </c>
      <c r="BE33" s="112">
        <v>1308</v>
      </c>
      <c r="BF33" s="112">
        <v>1149</v>
      </c>
    </row>
    <row r="34" spans="1:93" x14ac:dyDescent="0.3">
      <c r="A34" s="10"/>
      <c r="B34" t="s">
        <v>77</v>
      </c>
      <c r="C34" s="105">
        <v>778</v>
      </c>
      <c r="D34" s="119">
        <v>7259</v>
      </c>
      <c r="E34" s="117">
        <v>123.07888017000001</v>
      </c>
      <c r="F34" s="107">
        <v>94.506937520999998</v>
      </c>
      <c r="G34" s="107">
        <v>160.28887552</v>
      </c>
      <c r="H34" s="107">
        <v>2.74114583E-2</v>
      </c>
      <c r="I34" s="108">
        <v>107.17729715</v>
      </c>
      <c r="J34" s="107">
        <v>99.904660141999997</v>
      </c>
      <c r="K34" s="107">
        <v>114.97935139000001</v>
      </c>
      <c r="L34" s="107">
        <v>1.3461634219</v>
      </c>
      <c r="M34" s="107">
        <v>1.0336605454000001</v>
      </c>
      <c r="N34" s="107">
        <v>1.7531441695000001</v>
      </c>
      <c r="O34" s="119">
        <v>735</v>
      </c>
      <c r="P34" s="119">
        <v>7509</v>
      </c>
      <c r="Q34" s="117">
        <v>112.3570294</v>
      </c>
      <c r="R34" s="107">
        <v>86.140289046999996</v>
      </c>
      <c r="S34" s="107">
        <v>146.55281744000001</v>
      </c>
      <c r="T34" s="107">
        <v>4.03445095E-2</v>
      </c>
      <c r="U34" s="108">
        <v>97.882540950999996</v>
      </c>
      <c r="V34" s="107">
        <v>91.055921287000004</v>
      </c>
      <c r="W34" s="107">
        <v>105.22096408</v>
      </c>
      <c r="X34" s="107">
        <v>1.3204040985000001</v>
      </c>
      <c r="Y34" s="107">
        <v>1.0123086318000001</v>
      </c>
      <c r="Z34" s="107">
        <v>1.722268218</v>
      </c>
      <c r="AA34" s="119">
        <v>615</v>
      </c>
      <c r="AB34" s="119">
        <v>7933</v>
      </c>
      <c r="AC34" s="117">
        <v>83.751798176999998</v>
      </c>
      <c r="AD34" s="107">
        <v>64.098703487999998</v>
      </c>
      <c r="AE34" s="107">
        <v>109.43066421</v>
      </c>
      <c r="AF34" s="107">
        <v>0.25191421660000002</v>
      </c>
      <c r="AG34" s="108">
        <v>77.524265725000006</v>
      </c>
      <c r="AH34" s="107">
        <v>71.633125784000001</v>
      </c>
      <c r="AI34" s="107">
        <v>83.899895620999999</v>
      </c>
      <c r="AJ34" s="107">
        <v>1.1692123866999999</v>
      </c>
      <c r="AK34" s="107">
        <v>0.89484643580000001</v>
      </c>
      <c r="AL34" s="107">
        <v>1.5277007881</v>
      </c>
      <c r="AM34" s="107">
        <v>4.0167392099999998E-2</v>
      </c>
      <c r="AN34" s="107">
        <v>0.7454077295</v>
      </c>
      <c r="AO34" s="107">
        <v>0.56300537689999997</v>
      </c>
      <c r="AP34" s="107">
        <v>0.98690475440000003</v>
      </c>
      <c r="AQ34" s="107">
        <v>0.51979311610000001</v>
      </c>
      <c r="AR34" s="107">
        <v>0.91288634769999999</v>
      </c>
      <c r="AS34" s="107">
        <v>0.69164816399999995</v>
      </c>
      <c r="AT34" s="107">
        <v>1.2048922085</v>
      </c>
      <c r="AU34" s="105" t="s">
        <v>28</v>
      </c>
      <c r="AV34" s="105" t="s">
        <v>28</v>
      </c>
      <c r="AW34" s="105" t="s">
        <v>28</v>
      </c>
      <c r="AX34" s="105" t="s">
        <v>28</v>
      </c>
      <c r="AY34" s="105" t="s">
        <v>28</v>
      </c>
      <c r="AZ34" s="105" t="s">
        <v>28</v>
      </c>
      <c r="BA34" s="105" t="s">
        <v>28</v>
      </c>
      <c r="BB34" s="105" t="s">
        <v>28</v>
      </c>
      <c r="BC34" s="111" t="s">
        <v>28</v>
      </c>
      <c r="BD34" s="112">
        <v>778</v>
      </c>
      <c r="BE34" s="112">
        <v>735</v>
      </c>
      <c r="BF34" s="112">
        <v>615</v>
      </c>
    </row>
    <row r="35" spans="1:93" x14ac:dyDescent="0.3">
      <c r="A35" s="10"/>
      <c r="B35" t="s">
        <v>79</v>
      </c>
      <c r="C35" s="105">
        <v>1803</v>
      </c>
      <c r="D35" s="119">
        <v>14865</v>
      </c>
      <c r="E35" s="117">
        <v>121.69285875999999</v>
      </c>
      <c r="F35" s="107">
        <v>94.092616097000004</v>
      </c>
      <c r="G35" s="107">
        <v>157.3890969</v>
      </c>
      <c r="H35" s="107">
        <v>2.9350339699999999E-2</v>
      </c>
      <c r="I35" s="108">
        <v>121.29162461999999</v>
      </c>
      <c r="J35" s="107">
        <v>115.82025018</v>
      </c>
      <c r="K35" s="107">
        <v>127.02146801000001</v>
      </c>
      <c r="L35" s="107">
        <v>1.3310039459</v>
      </c>
      <c r="M35" s="107">
        <v>1.0291289446</v>
      </c>
      <c r="N35" s="107">
        <v>1.7214281195000001</v>
      </c>
      <c r="O35" s="119">
        <v>1752</v>
      </c>
      <c r="P35" s="119">
        <v>15569</v>
      </c>
      <c r="Q35" s="117">
        <v>107.64464568</v>
      </c>
      <c r="R35" s="107">
        <v>83.182326818999996</v>
      </c>
      <c r="S35" s="107">
        <v>139.30086098000001</v>
      </c>
      <c r="T35" s="107">
        <v>7.38862676E-2</v>
      </c>
      <c r="U35" s="108">
        <v>112.53131222</v>
      </c>
      <c r="V35" s="107">
        <v>107.38345962</v>
      </c>
      <c r="W35" s="107">
        <v>117.92594759000001</v>
      </c>
      <c r="X35" s="107">
        <v>1.2650248239999999</v>
      </c>
      <c r="Y35" s="107">
        <v>0.97754707330000001</v>
      </c>
      <c r="Z35" s="107">
        <v>1.6370442397</v>
      </c>
      <c r="AA35" s="119">
        <v>1457</v>
      </c>
      <c r="AB35" s="119">
        <v>15851</v>
      </c>
      <c r="AC35" s="117">
        <v>86.391304929</v>
      </c>
      <c r="AD35" s="107">
        <v>66.687303279000005</v>
      </c>
      <c r="AE35" s="107">
        <v>111.91721962</v>
      </c>
      <c r="AF35" s="107">
        <v>0.15603608529999999</v>
      </c>
      <c r="AG35" s="108">
        <v>91.918490946999995</v>
      </c>
      <c r="AH35" s="107">
        <v>87.317843358999994</v>
      </c>
      <c r="AI35" s="107">
        <v>96.761539829</v>
      </c>
      <c r="AJ35" s="107">
        <v>1.2060610759999999</v>
      </c>
      <c r="AK35" s="107">
        <v>0.93098444120000001</v>
      </c>
      <c r="AL35" s="107">
        <v>1.5624142085999999</v>
      </c>
      <c r="AM35" s="107">
        <v>0.1035484319</v>
      </c>
      <c r="AN35" s="107">
        <v>0.80256016799999996</v>
      </c>
      <c r="AO35" s="107">
        <v>0.61584224119999997</v>
      </c>
      <c r="AP35" s="107">
        <v>1.0458893207</v>
      </c>
      <c r="AQ35" s="107">
        <v>0.36103031949999997</v>
      </c>
      <c r="AR35" s="107">
        <v>0.88456008659999996</v>
      </c>
      <c r="AS35" s="107">
        <v>0.67985434919999999</v>
      </c>
      <c r="AT35" s="107">
        <v>1.1509032013</v>
      </c>
      <c r="AU35" s="105" t="s">
        <v>28</v>
      </c>
      <c r="AV35" s="105" t="s">
        <v>28</v>
      </c>
      <c r="AW35" s="105" t="s">
        <v>28</v>
      </c>
      <c r="AX35" s="105" t="s">
        <v>28</v>
      </c>
      <c r="AY35" s="105" t="s">
        <v>28</v>
      </c>
      <c r="AZ35" s="105" t="s">
        <v>28</v>
      </c>
      <c r="BA35" s="105" t="s">
        <v>28</v>
      </c>
      <c r="BB35" s="105" t="s">
        <v>28</v>
      </c>
      <c r="BC35" s="111" t="s">
        <v>28</v>
      </c>
      <c r="BD35" s="112">
        <v>1803</v>
      </c>
      <c r="BE35" s="112">
        <v>1752</v>
      </c>
      <c r="BF35" s="112">
        <v>1457</v>
      </c>
    </row>
    <row r="36" spans="1:93" x14ac:dyDescent="0.3">
      <c r="A36" s="10"/>
      <c r="B36" t="s">
        <v>80</v>
      </c>
      <c r="C36" s="105">
        <v>923</v>
      </c>
      <c r="D36" s="119">
        <v>6190</v>
      </c>
      <c r="E36" s="117">
        <v>166.54963957000001</v>
      </c>
      <c r="F36" s="107">
        <v>128.29570888999999</v>
      </c>
      <c r="G36" s="107">
        <v>216.20974451999999</v>
      </c>
      <c r="H36" s="107">
        <v>6.6567681000000003E-6</v>
      </c>
      <c r="I36" s="108">
        <v>149.11147011</v>
      </c>
      <c r="J36" s="107">
        <v>139.79557088000001</v>
      </c>
      <c r="K36" s="107">
        <v>159.0481757</v>
      </c>
      <c r="L36" s="107">
        <v>1.8216206745000001</v>
      </c>
      <c r="M36" s="107">
        <v>1.4032219845</v>
      </c>
      <c r="N36" s="107">
        <v>2.3647732991999999</v>
      </c>
      <c r="O36" s="119">
        <v>815</v>
      </c>
      <c r="P36" s="119">
        <v>6235</v>
      </c>
      <c r="Q36" s="117">
        <v>148.22979047999999</v>
      </c>
      <c r="R36" s="107">
        <v>114.0282174</v>
      </c>
      <c r="S36" s="107">
        <v>192.68976824999999</v>
      </c>
      <c r="T36" s="107">
        <v>3.3693099999999998E-5</v>
      </c>
      <c r="U36" s="108">
        <v>130.71371291</v>
      </c>
      <c r="V36" s="107">
        <v>122.04074814000001</v>
      </c>
      <c r="W36" s="107">
        <v>140.0030318</v>
      </c>
      <c r="X36" s="107">
        <v>1.7419757706000001</v>
      </c>
      <c r="Y36" s="107">
        <v>1.3400436661999999</v>
      </c>
      <c r="Z36" s="107">
        <v>2.2644632124999999</v>
      </c>
      <c r="AA36" s="119">
        <v>712</v>
      </c>
      <c r="AB36" s="119">
        <v>6560</v>
      </c>
      <c r="AC36" s="117">
        <v>122.96130745000001</v>
      </c>
      <c r="AD36" s="107">
        <v>94.423955785000004</v>
      </c>
      <c r="AE36" s="107">
        <v>160.12338185999999</v>
      </c>
      <c r="AF36" s="107">
        <v>6.0610499999999998E-5</v>
      </c>
      <c r="AG36" s="108">
        <v>108.53658537</v>
      </c>
      <c r="AH36" s="107">
        <v>100.85002907000001</v>
      </c>
      <c r="AI36" s="107">
        <v>116.80899323</v>
      </c>
      <c r="AJ36" s="107">
        <v>1.7165945911</v>
      </c>
      <c r="AK36" s="107">
        <v>1.3182004577999999</v>
      </c>
      <c r="AL36" s="107">
        <v>2.2353936934999998</v>
      </c>
      <c r="AM36" s="107">
        <v>0.1816119454</v>
      </c>
      <c r="AN36" s="107">
        <v>0.82953168219999995</v>
      </c>
      <c r="AO36" s="107">
        <v>0.6305807484</v>
      </c>
      <c r="AP36" s="107">
        <v>1.09125249</v>
      </c>
      <c r="AQ36" s="107">
        <v>0.39974199859999998</v>
      </c>
      <c r="AR36" s="107">
        <v>0.89000367010000003</v>
      </c>
      <c r="AS36" s="107">
        <v>0.67857855590000005</v>
      </c>
      <c r="AT36" s="107">
        <v>1.1673026299</v>
      </c>
      <c r="AU36" s="105">
        <v>1</v>
      </c>
      <c r="AV36" s="105">
        <v>2</v>
      </c>
      <c r="AW36" s="105">
        <v>3</v>
      </c>
      <c r="AX36" s="105" t="s">
        <v>28</v>
      </c>
      <c r="AY36" s="105" t="s">
        <v>28</v>
      </c>
      <c r="AZ36" s="105" t="s">
        <v>28</v>
      </c>
      <c r="BA36" s="105" t="s">
        <v>28</v>
      </c>
      <c r="BB36" s="105" t="s">
        <v>28</v>
      </c>
      <c r="BC36" s="111" t="s">
        <v>235</v>
      </c>
      <c r="BD36" s="112">
        <v>923</v>
      </c>
      <c r="BE36" s="112">
        <v>815</v>
      </c>
      <c r="BF36" s="112">
        <v>712</v>
      </c>
      <c r="BQ36" s="52"/>
    </row>
    <row r="37" spans="1:93" s="3" customFormat="1" x14ac:dyDescent="0.3">
      <c r="A37" s="10"/>
      <c r="B37" s="3" t="s">
        <v>134</v>
      </c>
      <c r="C37" s="115">
        <v>840</v>
      </c>
      <c r="D37" s="118">
        <v>13571</v>
      </c>
      <c r="E37" s="114">
        <v>67.479584543000001</v>
      </c>
      <c r="F37" s="113">
        <v>51.802781306999997</v>
      </c>
      <c r="G37" s="113">
        <v>87.900576287000007</v>
      </c>
      <c r="H37" s="113">
        <v>2.4337520500000001E-2</v>
      </c>
      <c r="I37" s="116">
        <v>61.896691474000001</v>
      </c>
      <c r="J37" s="113">
        <v>57.849311180000001</v>
      </c>
      <c r="K37" s="113">
        <v>66.227243458999993</v>
      </c>
      <c r="L37" s="113">
        <v>0.73805147000000004</v>
      </c>
      <c r="M37" s="113">
        <v>0.56658794140000002</v>
      </c>
      <c r="N37" s="113">
        <v>0.96140410440000001</v>
      </c>
      <c r="O37" s="118">
        <v>864</v>
      </c>
      <c r="P37" s="118">
        <v>14731</v>
      </c>
      <c r="Q37" s="114">
        <v>65.670781938999994</v>
      </c>
      <c r="R37" s="113">
        <v>50.374974852999998</v>
      </c>
      <c r="S37" s="113">
        <v>85.610992620999994</v>
      </c>
      <c r="T37" s="113">
        <v>5.5480125499999998E-2</v>
      </c>
      <c r="U37" s="116">
        <v>58.651822686999999</v>
      </c>
      <c r="V37" s="113">
        <v>54.86849505</v>
      </c>
      <c r="W37" s="113">
        <v>62.696020756000003</v>
      </c>
      <c r="X37" s="113">
        <v>0.77175384650000001</v>
      </c>
      <c r="Y37" s="113">
        <v>0.59199966049999997</v>
      </c>
      <c r="Z37" s="113">
        <v>1.0060884141999999</v>
      </c>
      <c r="AA37" s="118">
        <v>890</v>
      </c>
      <c r="AB37" s="118">
        <v>16674</v>
      </c>
      <c r="AC37" s="114">
        <v>53.87179072</v>
      </c>
      <c r="AD37" s="113">
        <v>41.369018365000002</v>
      </c>
      <c r="AE37" s="113">
        <v>70.153219727999996</v>
      </c>
      <c r="AF37" s="113">
        <v>3.4457225000000001E-2</v>
      </c>
      <c r="AG37" s="116">
        <v>53.376514333999999</v>
      </c>
      <c r="AH37" s="113">
        <v>49.982487831999997</v>
      </c>
      <c r="AI37" s="113">
        <v>57.001009873999998</v>
      </c>
      <c r="AJ37" s="113">
        <v>0.75207418079999999</v>
      </c>
      <c r="AK37" s="113">
        <v>0.57752991279999999</v>
      </c>
      <c r="AL37" s="113">
        <v>0.97937017780000002</v>
      </c>
      <c r="AM37" s="113">
        <v>0.1610540566</v>
      </c>
      <c r="AN37" s="113">
        <v>0.82033119040000002</v>
      </c>
      <c r="AO37" s="113">
        <v>0.62188238780000005</v>
      </c>
      <c r="AP37" s="113">
        <v>1.0821069629</v>
      </c>
      <c r="AQ37" s="113">
        <v>0.84767024570000005</v>
      </c>
      <c r="AR37" s="113">
        <v>0.9731948171</v>
      </c>
      <c r="AS37" s="113">
        <v>0.73756297150000005</v>
      </c>
      <c r="AT37" s="113">
        <v>1.2841047999999999</v>
      </c>
      <c r="AU37" s="115" t="s">
        <v>28</v>
      </c>
      <c r="AV37" s="115" t="s">
        <v>28</v>
      </c>
      <c r="AW37" s="115" t="s">
        <v>28</v>
      </c>
      <c r="AX37" s="115" t="s">
        <v>28</v>
      </c>
      <c r="AY37" s="115" t="s">
        <v>28</v>
      </c>
      <c r="AZ37" s="115" t="s">
        <v>28</v>
      </c>
      <c r="BA37" s="115" t="s">
        <v>28</v>
      </c>
      <c r="BB37" s="115" t="s">
        <v>28</v>
      </c>
      <c r="BC37" s="109" t="s">
        <v>28</v>
      </c>
      <c r="BD37" s="110">
        <v>840</v>
      </c>
      <c r="BE37" s="110">
        <v>864</v>
      </c>
      <c r="BF37" s="110">
        <v>890</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810</v>
      </c>
      <c r="D38" s="119">
        <v>7929</v>
      </c>
      <c r="E38" s="117">
        <v>82.174828804000001</v>
      </c>
      <c r="F38" s="107">
        <v>62.815822283000003</v>
      </c>
      <c r="G38" s="107">
        <v>107.50002537</v>
      </c>
      <c r="H38" s="107">
        <v>0.43621909640000001</v>
      </c>
      <c r="I38" s="108">
        <v>102.15664018</v>
      </c>
      <c r="J38" s="107">
        <v>95.358284045999994</v>
      </c>
      <c r="K38" s="107">
        <v>109.43966995</v>
      </c>
      <c r="L38" s="107">
        <v>0.89877929160000003</v>
      </c>
      <c r="M38" s="107">
        <v>0.68704201850000002</v>
      </c>
      <c r="N38" s="107">
        <v>1.1757711948</v>
      </c>
      <c r="O38" s="119">
        <v>818</v>
      </c>
      <c r="P38" s="119">
        <v>7995</v>
      </c>
      <c r="Q38" s="117">
        <v>84.158604925000006</v>
      </c>
      <c r="R38" s="107">
        <v>64.339829313999999</v>
      </c>
      <c r="S38" s="107">
        <v>110.08221281</v>
      </c>
      <c r="T38" s="107">
        <v>0.93577175499999998</v>
      </c>
      <c r="U38" s="108">
        <v>102.31394622000001</v>
      </c>
      <c r="V38" s="107">
        <v>95.537367782999993</v>
      </c>
      <c r="W38" s="107">
        <v>109.57119537</v>
      </c>
      <c r="X38" s="107">
        <v>0.98902015710000002</v>
      </c>
      <c r="Y38" s="107">
        <v>0.75611267739999999</v>
      </c>
      <c r="Z38" s="107">
        <v>1.2936707721</v>
      </c>
      <c r="AA38" s="119">
        <v>680</v>
      </c>
      <c r="AB38" s="119">
        <v>8179</v>
      </c>
      <c r="AC38" s="117">
        <v>62.314402758999996</v>
      </c>
      <c r="AD38" s="107">
        <v>47.434485969000001</v>
      </c>
      <c r="AE38" s="107">
        <v>81.862061155000006</v>
      </c>
      <c r="AF38" s="107">
        <v>0.3168709254</v>
      </c>
      <c r="AG38" s="108">
        <v>83.139748135000005</v>
      </c>
      <c r="AH38" s="107">
        <v>77.119927996000001</v>
      </c>
      <c r="AI38" s="107">
        <v>89.629462833000005</v>
      </c>
      <c r="AJ38" s="107">
        <v>0.86993680330000001</v>
      </c>
      <c r="AK38" s="107">
        <v>0.66220654069999996</v>
      </c>
      <c r="AL38" s="107">
        <v>1.1428308166000001</v>
      </c>
      <c r="AM38" s="107">
        <v>4.1144452099999999E-2</v>
      </c>
      <c r="AN38" s="107">
        <v>0.74044006330000001</v>
      </c>
      <c r="AO38" s="107">
        <v>0.55491613699999998</v>
      </c>
      <c r="AP38" s="107">
        <v>0.98798980739999998</v>
      </c>
      <c r="AQ38" s="107">
        <v>0.86945254240000003</v>
      </c>
      <c r="AR38" s="107">
        <v>1.0241409218999999</v>
      </c>
      <c r="AS38" s="107">
        <v>0.77057925959999996</v>
      </c>
      <c r="AT38" s="107">
        <v>1.3611378905</v>
      </c>
      <c r="AU38" s="105" t="s">
        <v>28</v>
      </c>
      <c r="AV38" s="105" t="s">
        <v>28</v>
      </c>
      <c r="AW38" s="105" t="s">
        <v>28</v>
      </c>
      <c r="AX38" s="105" t="s">
        <v>28</v>
      </c>
      <c r="AY38" s="105" t="s">
        <v>28</v>
      </c>
      <c r="AZ38" s="105" t="s">
        <v>28</v>
      </c>
      <c r="BA38" s="105" t="s">
        <v>28</v>
      </c>
      <c r="BB38" s="105" t="s">
        <v>28</v>
      </c>
      <c r="BC38" s="111" t="s">
        <v>28</v>
      </c>
      <c r="BD38" s="112">
        <v>810</v>
      </c>
      <c r="BE38" s="112">
        <v>818</v>
      </c>
      <c r="BF38" s="112">
        <v>680</v>
      </c>
    </row>
    <row r="39" spans="1:93" x14ac:dyDescent="0.3">
      <c r="A39" s="10"/>
      <c r="B39" t="s">
        <v>142</v>
      </c>
      <c r="C39" s="105">
        <v>691</v>
      </c>
      <c r="D39" s="119">
        <v>8167</v>
      </c>
      <c r="E39" s="117">
        <v>83.489953946</v>
      </c>
      <c r="F39" s="107">
        <v>63.900727996000001</v>
      </c>
      <c r="G39" s="107">
        <v>109.08439745</v>
      </c>
      <c r="H39" s="107">
        <v>0.50550989690000003</v>
      </c>
      <c r="I39" s="108">
        <v>84.608791478000001</v>
      </c>
      <c r="J39" s="107">
        <v>78.529757979999999</v>
      </c>
      <c r="K39" s="107">
        <v>91.158406436999996</v>
      </c>
      <c r="L39" s="107">
        <v>0.91316334649999997</v>
      </c>
      <c r="M39" s="107">
        <v>0.69890807050000003</v>
      </c>
      <c r="N39" s="107">
        <v>1.1931001122</v>
      </c>
      <c r="O39" s="119">
        <v>603</v>
      </c>
      <c r="P39" s="119">
        <v>8768</v>
      </c>
      <c r="Q39" s="117">
        <v>68.575875081000007</v>
      </c>
      <c r="R39" s="107">
        <v>52.305408862</v>
      </c>
      <c r="S39" s="107">
        <v>89.907540069999996</v>
      </c>
      <c r="T39" s="107">
        <v>0.1183642625</v>
      </c>
      <c r="U39" s="108">
        <v>68.772810218999993</v>
      </c>
      <c r="V39" s="107">
        <v>63.496993789000001</v>
      </c>
      <c r="W39" s="107">
        <v>74.486981873999994</v>
      </c>
      <c r="X39" s="107">
        <v>0.80589409489999997</v>
      </c>
      <c r="Y39" s="107">
        <v>0.61468585099999995</v>
      </c>
      <c r="Z39" s="107">
        <v>1.056580839</v>
      </c>
      <c r="AA39" s="119">
        <v>666</v>
      </c>
      <c r="AB39" s="119">
        <v>9270</v>
      </c>
      <c r="AC39" s="117">
        <v>66.695250825000002</v>
      </c>
      <c r="AD39" s="107">
        <v>50.974254870000003</v>
      </c>
      <c r="AE39" s="107">
        <v>87.264767164000006</v>
      </c>
      <c r="AF39" s="107">
        <v>0.60268510139999998</v>
      </c>
      <c r="AG39" s="108">
        <v>71.844660193999999</v>
      </c>
      <c r="AH39" s="107">
        <v>66.590320504999994</v>
      </c>
      <c r="AI39" s="107">
        <v>77.513595959</v>
      </c>
      <c r="AJ39" s="107">
        <v>0.93109539249999995</v>
      </c>
      <c r="AK39" s="107">
        <v>0.71162329040000005</v>
      </c>
      <c r="AL39" s="107">
        <v>1.2182549975999999</v>
      </c>
      <c r="AM39" s="107">
        <v>0.84928633659999997</v>
      </c>
      <c r="AN39" s="107">
        <v>0.97257600789999998</v>
      </c>
      <c r="AO39" s="107">
        <v>0.73007388579999999</v>
      </c>
      <c r="AP39" s="107">
        <v>1.2956278939999999</v>
      </c>
      <c r="AQ39" s="107">
        <v>0.1766690024</v>
      </c>
      <c r="AR39" s="107">
        <v>0.82136678529999996</v>
      </c>
      <c r="AS39" s="107">
        <v>0.6173897478</v>
      </c>
      <c r="AT39" s="107">
        <v>1.0927350162</v>
      </c>
      <c r="AU39" s="105" t="s">
        <v>28</v>
      </c>
      <c r="AV39" s="105" t="s">
        <v>28</v>
      </c>
      <c r="AW39" s="105" t="s">
        <v>28</v>
      </c>
      <c r="AX39" s="105" t="s">
        <v>28</v>
      </c>
      <c r="AY39" s="105" t="s">
        <v>28</v>
      </c>
      <c r="AZ39" s="105" t="s">
        <v>28</v>
      </c>
      <c r="BA39" s="105" t="s">
        <v>28</v>
      </c>
      <c r="BB39" s="105" t="s">
        <v>28</v>
      </c>
      <c r="BC39" s="111" t="s">
        <v>28</v>
      </c>
      <c r="BD39" s="112">
        <v>691</v>
      </c>
      <c r="BE39" s="112">
        <v>603</v>
      </c>
      <c r="BF39" s="112">
        <v>666</v>
      </c>
    </row>
    <row r="40" spans="1:93" x14ac:dyDescent="0.3">
      <c r="A40" s="10"/>
      <c r="B40" t="s">
        <v>138</v>
      </c>
      <c r="C40" s="105">
        <v>1077</v>
      </c>
      <c r="D40" s="119">
        <v>16476</v>
      </c>
      <c r="E40" s="117">
        <v>70.802591688999996</v>
      </c>
      <c r="F40" s="107">
        <v>54.375017990000003</v>
      </c>
      <c r="G40" s="107">
        <v>92.193201494999997</v>
      </c>
      <c r="H40" s="107">
        <v>5.7670213099999999E-2</v>
      </c>
      <c r="I40" s="108">
        <v>65.367807720000002</v>
      </c>
      <c r="J40" s="107">
        <v>61.578149379999999</v>
      </c>
      <c r="K40" s="107">
        <v>69.390690191000004</v>
      </c>
      <c r="L40" s="107">
        <v>0.77439654120000001</v>
      </c>
      <c r="M40" s="107">
        <v>0.59472153289999996</v>
      </c>
      <c r="N40" s="107">
        <v>1.00835428</v>
      </c>
      <c r="O40" s="119">
        <v>1198</v>
      </c>
      <c r="P40" s="119">
        <v>16749</v>
      </c>
      <c r="Q40" s="117">
        <v>67.809404592000007</v>
      </c>
      <c r="R40" s="107">
        <v>52.157219380000001</v>
      </c>
      <c r="S40" s="107">
        <v>88.158751668999997</v>
      </c>
      <c r="T40" s="107">
        <v>8.9957736199999999E-2</v>
      </c>
      <c r="U40" s="108">
        <v>71.526658307999995</v>
      </c>
      <c r="V40" s="107">
        <v>67.588897308</v>
      </c>
      <c r="W40" s="107">
        <v>75.693835118999999</v>
      </c>
      <c r="X40" s="107">
        <v>0.79688664090000005</v>
      </c>
      <c r="Y40" s="107">
        <v>0.61294434900000005</v>
      </c>
      <c r="Z40" s="107">
        <v>1.0360293223000001</v>
      </c>
      <c r="AA40" s="119">
        <v>1063</v>
      </c>
      <c r="AB40" s="119">
        <v>17393</v>
      </c>
      <c r="AC40" s="117">
        <v>56.831279481999999</v>
      </c>
      <c r="AD40" s="107">
        <v>43.669733784999998</v>
      </c>
      <c r="AE40" s="107">
        <v>73.959560722000006</v>
      </c>
      <c r="AF40" s="107">
        <v>8.5079363800000002E-2</v>
      </c>
      <c r="AG40" s="108">
        <v>61.116541136999999</v>
      </c>
      <c r="AH40" s="107">
        <v>57.550783232999997</v>
      </c>
      <c r="AI40" s="107">
        <v>64.903227909999998</v>
      </c>
      <c r="AJ40" s="107">
        <v>0.79338996139999995</v>
      </c>
      <c r="AK40" s="107">
        <v>0.60964892429999995</v>
      </c>
      <c r="AL40" s="107">
        <v>1.0325083925</v>
      </c>
      <c r="AM40" s="107">
        <v>0.20598396790000001</v>
      </c>
      <c r="AN40" s="107">
        <v>0.83810320739999999</v>
      </c>
      <c r="AO40" s="107">
        <v>0.63742159129999998</v>
      </c>
      <c r="AP40" s="107">
        <v>1.101966102</v>
      </c>
      <c r="AQ40" s="107">
        <v>0.75755369449999999</v>
      </c>
      <c r="AR40" s="107">
        <v>0.95772489360000002</v>
      </c>
      <c r="AS40" s="107">
        <v>0.72800569439999996</v>
      </c>
      <c r="AT40" s="107">
        <v>1.2599310401999999</v>
      </c>
      <c r="AU40" s="105" t="s">
        <v>28</v>
      </c>
      <c r="AV40" s="105" t="s">
        <v>28</v>
      </c>
      <c r="AW40" s="105" t="s">
        <v>28</v>
      </c>
      <c r="AX40" s="105" t="s">
        <v>28</v>
      </c>
      <c r="AY40" s="105" t="s">
        <v>28</v>
      </c>
      <c r="AZ40" s="105" t="s">
        <v>28</v>
      </c>
      <c r="BA40" s="105" t="s">
        <v>28</v>
      </c>
      <c r="BB40" s="105" t="s">
        <v>28</v>
      </c>
      <c r="BC40" s="111" t="s">
        <v>28</v>
      </c>
      <c r="BD40" s="112">
        <v>1077</v>
      </c>
      <c r="BE40" s="112">
        <v>1198</v>
      </c>
      <c r="BF40" s="112">
        <v>1063</v>
      </c>
    </row>
    <row r="41" spans="1:93" x14ac:dyDescent="0.3">
      <c r="A41" s="10"/>
      <c r="B41" t="s">
        <v>141</v>
      </c>
      <c r="C41" s="105">
        <v>490</v>
      </c>
      <c r="D41" s="119">
        <v>4929</v>
      </c>
      <c r="E41" s="117">
        <v>98.324057276999994</v>
      </c>
      <c r="F41" s="107">
        <v>75.079811788000001</v>
      </c>
      <c r="G41" s="107">
        <v>128.76457744000001</v>
      </c>
      <c r="H41" s="107">
        <v>0.5972869355</v>
      </c>
      <c r="I41" s="108">
        <v>99.411645363999995</v>
      </c>
      <c r="J41" s="107">
        <v>90.987953251999997</v>
      </c>
      <c r="K41" s="107">
        <v>108.61520543</v>
      </c>
      <c r="L41" s="107">
        <v>1.0754099258000001</v>
      </c>
      <c r="M41" s="107">
        <v>0.82117822500000004</v>
      </c>
      <c r="N41" s="107">
        <v>1.4083501893000001</v>
      </c>
      <c r="O41" s="119">
        <v>434</v>
      </c>
      <c r="P41" s="119">
        <v>5034</v>
      </c>
      <c r="Q41" s="117">
        <v>86.371108457000005</v>
      </c>
      <c r="R41" s="107">
        <v>65.762493387000006</v>
      </c>
      <c r="S41" s="107">
        <v>113.43804031000001</v>
      </c>
      <c r="T41" s="107">
        <v>0.91463334630000004</v>
      </c>
      <c r="U41" s="108">
        <v>86.213746524000001</v>
      </c>
      <c r="V41" s="107">
        <v>78.472508673999997</v>
      </c>
      <c r="W41" s="107">
        <v>94.718650074999999</v>
      </c>
      <c r="X41" s="107">
        <v>1.0150211892000001</v>
      </c>
      <c r="Y41" s="107">
        <v>0.77283162670000005</v>
      </c>
      <c r="Z41" s="107">
        <v>1.3331079876</v>
      </c>
      <c r="AA41" s="119">
        <v>400</v>
      </c>
      <c r="AB41" s="119">
        <v>5314</v>
      </c>
      <c r="AC41" s="117">
        <v>75.500148668999998</v>
      </c>
      <c r="AD41" s="107">
        <v>57.354597001999998</v>
      </c>
      <c r="AE41" s="107">
        <v>99.386496410999996</v>
      </c>
      <c r="AF41" s="107">
        <v>0.7075850736</v>
      </c>
      <c r="AG41" s="108">
        <v>75.272864131999995</v>
      </c>
      <c r="AH41" s="107">
        <v>68.246182644000001</v>
      </c>
      <c r="AI41" s="107">
        <v>83.023018360999998</v>
      </c>
      <c r="AJ41" s="107">
        <v>1.0540156861000001</v>
      </c>
      <c r="AK41" s="107">
        <v>0.80069570690000003</v>
      </c>
      <c r="AL41" s="107">
        <v>1.3874797342</v>
      </c>
      <c r="AM41" s="107">
        <v>0.37006965539999997</v>
      </c>
      <c r="AN41" s="107">
        <v>0.8741366183</v>
      </c>
      <c r="AO41" s="107">
        <v>0.65138131649999997</v>
      </c>
      <c r="AP41" s="107">
        <v>1.1730683827999999</v>
      </c>
      <c r="AQ41" s="107">
        <v>0.37990692009999999</v>
      </c>
      <c r="AR41" s="107">
        <v>0.8784331205</v>
      </c>
      <c r="AS41" s="107">
        <v>0.65774726090000002</v>
      </c>
      <c r="AT41" s="107">
        <v>1.1731629960000001</v>
      </c>
      <c r="AU41" s="105" t="s">
        <v>28</v>
      </c>
      <c r="AV41" s="105" t="s">
        <v>28</v>
      </c>
      <c r="AW41" s="105" t="s">
        <v>28</v>
      </c>
      <c r="AX41" s="105" t="s">
        <v>28</v>
      </c>
      <c r="AY41" s="105" t="s">
        <v>28</v>
      </c>
      <c r="AZ41" s="105" t="s">
        <v>28</v>
      </c>
      <c r="BA41" s="105" t="s">
        <v>28</v>
      </c>
      <c r="BB41" s="105" t="s">
        <v>28</v>
      </c>
      <c r="BC41" s="111" t="s">
        <v>28</v>
      </c>
      <c r="BD41" s="112">
        <v>490</v>
      </c>
      <c r="BE41" s="112">
        <v>434</v>
      </c>
      <c r="BF41" s="112">
        <v>400</v>
      </c>
    </row>
    <row r="42" spans="1:93" x14ac:dyDescent="0.3">
      <c r="A42" s="10"/>
      <c r="B42" t="s">
        <v>135</v>
      </c>
      <c r="C42" s="105">
        <v>1565</v>
      </c>
      <c r="D42" s="119">
        <v>18591</v>
      </c>
      <c r="E42" s="117">
        <v>89.381261572</v>
      </c>
      <c r="F42" s="107">
        <v>69.011535506000001</v>
      </c>
      <c r="G42" s="107">
        <v>115.76339900000001</v>
      </c>
      <c r="H42" s="107">
        <v>0.86368424180000003</v>
      </c>
      <c r="I42" s="108">
        <v>84.180517455</v>
      </c>
      <c r="J42" s="107">
        <v>80.111509034999997</v>
      </c>
      <c r="K42" s="107">
        <v>88.456198169999993</v>
      </c>
      <c r="L42" s="107">
        <v>0.97759895740000002</v>
      </c>
      <c r="M42" s="107">
        <v>0.75480703640000002</v>
      </c>
      <c r="N42" s="107">
        <v>1.2661510496999999</v>
      </c>
      <c r="O42" s="119">
        <v>1393</v>
      </c>
      <c r="P42" s="119">
        <v>19160</v>
      </c>
      <c r="Q42" s="117">
        <v>69.254400982000007</v>
      </c>
      <c r="R42" s="107">
        <v>53.434556643999997</v>
      </c>
      <c r="S42" s="107">
        <v>89.757871245999993</v>
      </c>
      <c r="T42" s="107">
        <v>0.1195683978</v>
      </c>
      <c r="U42" s="108">
        <v>72.703549061000004</v>
      </c>
      <c r="V42" s="107">
        <v>68.984132310000007</v>
      </c>
      <c r="W42" s="107">
        <v>76.623505565000002</v>
      </c>
      <c r="X42" s="107">
        <v>0.81386803640000005</v>
      </c>
      <c r="Y42" s="107">
        <v>0.62795543789999997</v>
      </c>
      <c r="Z42" s="107">
        <v>1.054821952</v>
      </c>
      <c r="AA42" s="119">
        <v>1315</v>
      </c>
      <c r="AB42" s="119">
        <v>19983</v>
      </c>
      <c r="AC42" s="117">
        <v>63.203462625999997</v>
      </c>
      <c r="AD42" s="107">
        <v>48.715888876999998</v>
      </c>
      <c r="AE42" s="107">
        <v>81.999482714999999</v>
      </c>
      <c r="AF42" s="107">
        <v>0.3460513751</v>
      </c>
      <c r="AG42" s="108">
        <v>65.805935044999998</v>
      </c>
      <c r="AH42" s="107">
        <v>62.343619746000002</v>
      </c>
      <c r="AI42" s="107">
        <v>69.460533487000006</v>
      </c>
      <c r="AJ42" s="107">
        <v>0.8823484748</v>
      </c>
      <c r="AK42" s="107">
        <v>0.68009549579999995</v>
      </c>
      <c r="AL42" s="107">
        <v>1.1447492827000001</v>
      </c>
      <c r="AM42" s="107">
        <v>0.50330968890000005</v>
      </c>
      <c r="AN42" s="107">
        <v>0.9126273815</v>
      </c>
      <c r="AO42" s="107">
        <v>0.69825859180000005</v>
      </c>
      <c r="AP42" s="107">
        <v>1.1928084341</v>
      </c>
      <c r="AQ42" s="107">
        <v>6.0211278799999997E-2</v>
      </c>
      <c r="AR42" s="107">
        <v>0.77482013299999997</v>
      </c>
      <c r="AS42" s="107">
        <v>0.59380322129999996</v>
      </c>
      <c r="AT42" s="107">
        <v>1.0110188308000001</v>
      </c>
      <c r="AU42" s="105" t="s">
        <v>28</v>
      </c>
      <c r="AV42" s="105" t="s">
        <v>28</v>
      </c>
      <c r="AW42" s="105" t="s">
        <v>28</v>
      </c>
      <c r="AX42" s="105" t="s">
        <v>28</v>
      </c>
      <c r="AY42" s="105" t="s">
        <v>28</v>
      </c>
      <c r="AZ42" s="105" t="s">
        <v>28</v>
      </c>
      <c r="BA42" s="105" t="s">
        <v>28</v>
      </c>
      <c r="BB42" s="105" t="s">
        <v>28</v>
      </c>
      <c r="BC42" s="111" t="s">
        <v>28</v>
      </c>
      <c r="BD42" s="112">
        <v>1565</v>
      </c>
      <c r="BE42" s="112">
        <v>1393</v>
      </c>
      <c r="BF42" s="112">
        <v>1315</v>
      </c>
    </row>
    <row r="43" spans="1:93" x14ac:dyDescent="0.3">
      <c r="A43" s="10"/>
      <c r="B43" t="s">
        <v>140</v>
      </c>
      <c r="C43" s="105">
        <v>341</v>
      </c>
      <c r="D43" s="119">
        <v>3496</v>
      </c>
      <c r="E43" s="117">
        <v>96.197744107999995</v>
      </c>
      <c r="F43" s="107">
        <v>72.767612627999995</v>
      </c>
      <c r="G43" s="107">
        <v>127.17204313000001</v>
      </c>
      <c r="H43" s="107">
        <v>0.7211142841</v>
      </c>
      <c r="I43" s="108">
        <v>97.540045766999995</v>
      </c>
      <c r="J43" s="107">
        <v>87.717815406</v>
      </c>
      <c r="K43" s="107">
        <v>108.46212351</v>
      </c>
      <c r="L43" s="107">
        <v>1.0521535798999999</v>
      </c>
      <c r="M43" s="107">
        <v>0.79588876890000004</v>
      </c>
      <c r="N43" s="107">
        <v>1.3909319982999999</v>
      </c>
      <c r="O43" s="119">
        <v>356</v>
      </c>
      <c r="P43" s="119">
        <v>3495</v>
      </c>
      <c r="Q43" s="117">
        <v>107.0326338</v>
      </c>
      <c r="R43" s="107">
        <v>80.949327995999994</v>
      </c>
      <c r="S43" s="107">
        <v>141.52044225</v>
      </c>
      <c r="T43" s="107">
        <v>0.1074709776</v>
      </c>
      <c r="U43" s="108">
        <v>101.85979971</v>
      </c>
      <c r="V43" s="107">
        <v>91.809839111000002</v>
      </c>
      <c r="W43" s="107">
        <v>113.00987888</v>
      </c>
      <c r="X43" s="107">
        <v>1.2578325458999999</v>
      </c>
      <c r="Y43" s="107">
        <v>0.95130518340000003</v>
      </c>
      <c r="Z43" s="107">
        <v>1.6631284484</v>
      </c>
      <c r="AA43" s="119">
        <v>307</v>
      </c>
      <c r="AB43" s="119">
        <v>3535</v>
      </c>
      <c r="AC43" s="117">
        <v>81.012800372000001</v>
      </c>
      <c r="AD43" s="107">
        <v>60.898764612999997</v>
      </c>
      <c r="AE43" s="107">
        <v>107.77022925999999</v>
      </c>
      <c r="AF43" s="107">
        <v>0.39796616229999998</v>
      </c>
      <c r="AG43" s="108">
        <v>86.845827439999994</v>
      </c>
      <c r="AH43" s="107">
        <v>77.654802462000006</v>
      </c>
      <c r="AI43" s="107">
        <v>97.124678766000002</v>
      </c>
      <c r="AJ43" s="107">
        <v>1.130974758</v>
      </c>
      <c r="AK43" s="107">
        <v>0.85017386449999999</v>
      </c>
      <c r="AL43" s="107">
        <v>1.504520377</v>
      </c>
      <c r="AM43" s="107">
        <v>7.8255180100000002E-2</v>
      </c>
      <c r="AN43" s="107">
        <v>0.75689812999999995</v>
      </c>
      <c r="AO43" s="107">
        <v>0.55513742889999995</v>
      </c>
      <c r="AP43" s="107">
        <v>1.0319873050999999</v>
      </c>
      <c r="AQ43" s="107">
        <v>0.49178501569999999</v>
      </c>
      <c r="AR43" s="107">
        <v>1.1126314321999999</v>
      </c>
      <c r="AS43" s="107">
        <v>0.82073897330000001</v>
      </c>
      <c r="AT43" s="107">
        <v>1.5083342501000001</v>
      </c>
      <c r="AU43" s="105" t="s">
        <v>28</v>
      </c>
      <c r="AV43" s="105" t="s">
        <v>28</v>
      </c>
      <c r="AW43" s="105" t="s">
        <v>28</v>
      </c>
      <c r="AX43" s="105" t="s">
        <v>28</v>
      </c>
      <c r="AY43" s="105" t="s">
        <v>28</v>
      </c>
      <c r="AZ43" s="105" t="s">
        <v>28</v>
      </c>
      <c r="BA43" s="105" t="s">
        <v>28</v>
      </c>
      <c r="BB43" s="105" t="s">
        <v>28</v>
      </c>
      <c r="BC43" s="111" t="s">
        <v>28</v>
      </c>
      <c r="BD43" s="112">
        <v>341</v>
      </c>
      <c r="BE43" s="112">
        <v>356</v>
      </c>
      <c r="BF43" s="112">
        <v>307</v>
      </c>
    </row>
    <row r="44" spans="1:93" x14ac:dyDescent="0.3">
      <c r="A44" s="10"/>
      <c r="B44" t="s">
        <v>137</v>
      </c>
      <c r="C44" s="105">
        <v>659</v>
      </c>
      <c r="D44" s="119">
        <v>5879</v>
      </c>
      <c r="E44" s="117">
        <v>79.614862907000003</v>
      </c>
      <c r="F44" s="107">
        <v>60.672428973000002</v>
      </c>
      <c r="G44" s="107">
        <v>104.47128132</v>
      </c>
      <c r="H44" s="107">
        <v>0.31823577939999997</v>
      </c>
      <c r="I44" s="108">
        <v>112.09389351999999</v>
      </c>
      <c r="J44" s="107">
        <v>103.85414866000001</v>
      </c>
      <c r="K44" s="107">
        <v>120.98737629999999</v>
      </c>
      <c r="L44" s="107">
        <v>0.87077991070000005</v>
      </c>
      <c r="M44" s="107">
        <v>0.66359886020000003</v>
      </c>
      <c r="N44" s="107">
        <v>1.1426445978999999</v>
      </c>
      <c r="O44" s="119">
        <v>728</v>
      </c>
      <c r="P44" s="119">
        <v>6003</v>
      </c>
      <c r="Q44" s="117">
        <v>91.913092535999994</v>
      </c>
      <c r="R44" s="107">
        <v>70.050473890000006</v>
      </c>
      <c r="S44" s="107">
        <v>120.59899256</v>
      </c>
      <c r="T44" s="107">
        <v>0.57798974299999994</v>
      </c>
      <c r="U44" s="108">
        <v>121.27269698000001</v>
      </c>
      <c r="V44" s="107">
        <v>112.7756679</v>
      </c>
      <c r="W44" s="107">
        <v>130.40993068</v>
      </c>
      <c r="X44" s="107">
        <v>1.0801498112000001</v>
      </c>
      <c r="Y44" s="107">
        <v>0.8232233739</v>
      </c>
      <c r="Z44" s="107">
        <v>1.4172624971000001</v>
      </c>
      <c r="AA44" s="119">
        <v>652</v>
      </c>
      <c r="AB44" s="119">
        <v>6308</v>
      </c>
      <c r="AC44" s="117">
        <v>76.069415251999999</v>
      </c>
      <c r="AD44" s="107">
        <v>57.93939606</v>
      </c>
      <c r="AE44" s="107">
        <v>99.872562200999994</v>
      </c>
      <c r="AF44" s="107">
        <v>0.66515524209999999</v>
      </c>
      <c r="AG44" s="108">
        <v>103.36081167</v>
      </c>
      <c r="AH44" s="107">
        <v>95.723878286000001</v>
      </c>
      <c r="AI44" s="107">
        <v>111.60702617</v>
      </c>
      <c r="AJ44" s="107">
        <v>1.061962901</v>
      </c>
      <c r="AK44" s="107">
        <v>0.80885976209999999</v>
      </c>
      <c r="AL44" s="107">
        <v>1.3942654290000001</v>
      </c>
      <c r="AM44" s="107">
        <v>0.2021974691</v>
      </c>
      <c r="AN44" s="107">
        <v>0.82762328139999997</v>
      </c>
      <c r="AO44" s="107">
        <v>0.61880557339999998</v>
      </c>
      <c r="AP44" s="107">
        <v>1.1069071214999999</v>
      </c>
      <c r="AQ44" s="107">
        <v>0.33207325069999999</v>
      </c>
      <c r="AR44" s="107">
        <v>1.1544715293000001</v>
      </c>
      <c r="AS44" s="107">
        <v>0.86362630259999995</v>
      </c>
      <c r="AT44" s="107">
        <v>1.5432653081000001</v>
      </c>
      <c r="AU44" s="105" t="s">
        <v>28</v>
      </c>
      <c r="AV44" s="105" t="s">
        <v>28</v>
      </c>
      <c r="AW44" s="105" t="s">
        <v>28</v>
      </c>
      <c r="AX44" s="105" t="s">
        <v>28</v>
      </c>
      <c r="AY44" s="105" t="s">
        <v>28</v>
      </c>
      <c r="AZ44" s="105" t="s">
        <v>28</v>
      </c>
      <c r="BA44" s="105" t="s">
        <v>28</v>
      </c>
      <c r="BB44" s="105" t="s">
        <v>28</v>
      </c>
      <c r="BC44" s="111" t="s">
        <v>28</v>
      </c>
      <c r="BD44" s="112">
        <v>659</v>
      </c>
      <c r="BE44" s="112">
        <v>728</v>
      </c>
      <c r="BF44" s="112">
        <v>652</v>
      </c>
    </row>
    <row r="45" spans="1:93" x14ac:dyDescent="0.3">
      <c r="A45" s="10"/>
      <c r="B45" t="s">
        <v>139</v>
      </c>
      <c r="C45" s="105">
        <v>765</v>
      </c>
      <c r="D45" s="119">
        <v>8650</v>
      </c>
      <c r="E45" s="117">
        <v>81.432773788000006</v>
      </c>
      <c r="F45" s="107">
        <v>62.483942640999999</v>
      </c>
      <c r="G45" s="107">
        <v>106.12801252</v>
      </c>
      <c r="H45" s="107">
        <v>0.3915487909</v>
      </c>
      <c r="I45" s="108">
        <v>88.439306357999996</v>
      </c>
      <c r="J45" s="107">
        <v>82.389159226000004</v>
      </c>
      <c r="K45" s="107">
        <v>94.933738645000005</v>
      </c>
      <c r="L45" s="107">
        <v>0.89066313620000004</v>
      </c>
      <c r="M45" s="107">
        <v>0.68341211690000003</v>
      </c>
      <c r="N45" s="107">
        <v>1.1607649362000001</v>
      </c>
      <c r="O45" s="119">
        <v>794</v>
      </c>
      <c r="P45" s="119">
        <v>9480</v>
      </c>
      <c r="Q45" s="117">
        <v>79.857503859000005</v>
      </c>
      <c r="R45" s="107">
        <v>61.280208184999999</v>
      </c>
      <c r="S45" s="107">
        <v>104.06656752000001</v>
      </c>
      <c r="T45" s="107">
        <v>0.63833437130000004</v>
      </c>
      <c r="U45" s="108">
        <v>83.755274262</v>
      </c>
      <c r="V45" s="107">
        <v>78.127540498000002</v>
      </c>
      <c r="W45" s="107">
        <v>89.788388600000005</v>
      </c>
      <c r="X45" s="107">
        <v>0.93847421880000004</v>
      </c>
      <c r="Y45" s="107">
        <v>0.72015643770000004</v>
      </c>
      <c r="Z45" s="107">
        <v>1.2229757497</v>
      </c>
      <c r="AA45" s="119">
        <v>727</v>
      </c>
      <c r="AB45" s="119">
        <v>10177</v>
      </c>
      <c r="AC45" s="117">
        <v>65.973842348000005</v>
      </c>
      <c r="AD45" s="107">
        <v>50.498188149999997</v>
      </c>
      <c r="AE45" s="107">
        <v>86.192159236999998</v>
      </c>
      <c r="AF45" s="107">
        <v>0.54638500329999995</v>
      </c>
      <c r="AG45" s="108">
        <v>71.435590055999995</v>
      </c>
      <c r="AH45" s="107">
        <v>66.427103922000001</v>
      </c>
      <c r="AI45" s="107">
        <v>76.821707184999994</v>
      </c>
      <c r="AJ45" s="107">
        <v>0.92102420900000004</v>
      </c>
      <c r="AK45" s="107">
        <v>0.70497718710000001</v>
      </c>
      <c r="AL45" s="107">
        <v>1.2032809134</v>
      </c>
      <c r="AM45" s="107">
        <v>0.18077960239999999</v>
      </c>
      <c r="AN45" s="107">
        <v>0.82614455949999999</v>
      </c>
      <c r="AO45" s="107">
        <v>0.62458057410000001</v>
      </c>
      <c r="AP45" s="107">
        <v>1.0927570621</v>
      </c>
      <c r="AQ45" s="107">
        <v>0.89020017330000001</v>
      </c>
      <c r="AR45" s="107">
        <v>0.98065557810000004</v>
      </c>
      <c r="AS45" s="107">
        <v>0.74314389319999996</v>
      </c>
      <c r="AT45" s="107">
        <v>1.2940769234</v>
      </c>
      <c r="AU45" s="105" t="s">
        <v>28</v>
      </c>
      <c r="AV45" s="105" t="s">
        <v>28</v>
      </c>
      <c r="AW45" s="105" t="s">
        <v>28</v>
      </c>
      <c r="AX45" s="105" t="s">
        <v>28</v>
      </c>
      <c r="AY45" s="105" t="s">
        <v>28</v>
      </c>
      <c r="AZ45" s="105" t="s">
        <v>28</v>
      </c>
      <c r="BA45" s="105" t="s">
        <v>28</v>
      </c>
      <c r="BB45" s="105" t="s">
        <v>28</v>
      </c>
      <c r="BC45" s="111" t="s">
        <v>28</v>
      </c>
      <c r="BD45" s="112">
        <v>765</v>
      </c>
      <c r="BE45" s="112">
        <v>794</v>
      </c>
      <c r="BF45" s="112">
        <v>727</v>
      </c>
    </row>
    <row r="46" spans="1:93" x14ac:dyDescent="0.3">
      <c r="A46" s="10"/>
      <c r="B46" t="s">
        <v>143</v>
      </c>
      <c r="C46" s="105">
        <v>518</v>
      </c>
      <c r="D46" s="119">
        <v>4158</v>
      </c>
      <c r="E46" s="117">
        <v>112.32319317</v>
      </c>
      <c r="F46" s="107">
        <v>85.583414271999999</v>
      </c>
      <c r="G46" s="107">
        <v>147.41757887</v>
      </c>
      <c r="H46" s="107">
        <v>0.1379025381</v>
      </c>
      <c r="I46" s="108">
        <v>124.57912458</v>
      </c>
      <c r="J46" s="107">
        <v>114.29984095</v>
      </c>
      <c r="K46" s="107">
        <v>135.78285106000001</v>
      </c>
      <c r="L46" s="107">
        <v>1.2285241291</v>
      </c>
      <c r="M46" s="107">
        <v>0.9360603676</v>
      </c>
      <c r="N46" s="107">
        <v>1.6123655994999999</v>
      </c>
      <c r="O46" s="119">
        <v>413</v>
      </c>
      <c r="P46" s="119">
        <v>4123</v>
      </c>
      <c r="Q46" s="117">
        <v>88.170682925999998</v>
      </c>
      <c r="R46" s="107">
        <v>66.830002739999998</v>
      </c>
      <c r="S46" s="107">
        <v>116.32603635</v>
      </c>
      <c r="T46" s="107">
        <v>0.8015872409</v>
      </c>
      <c r="U46" s="108">
        <v>100.16977928999999</v>
      </c>
      <c r="V46" s="107">
        <v>90.960288077000001</v>
      </c>
      <c r="W46" s="107">
        <v>110.31170739</v>
      </c>
      <c r="X46" s="107">
        <v>1.0361695367999999</v>
      </c>
      <c r="Y46" s="107">
        <v>0.78537684730000001</v>
      </c>
      <c r="Z46" s="107">
        <v>1.3670473131</v>
      </c>
      <c r="AA46" s="119">
        <v>405</v>
      </c>
      <c r="AB46" s="119">
        <v>4273</v>
      </c>
      <c r="AC46" s="117">
        <v>75.052743759999998</v>
      </c>
      <c r="AD46" s="107">
        <v>56.865930691000003</v>
      </c>
      <c r="AE46" s="107">
        <v>99.056047749000001</v>
      </c>
      <c r="AF46" s="107">
        <v>0.74170996649999998</v>
      </c>
      <c r="AG46" s="108">
        <v>94.781184179999997</v>
      </c>
      <c r="AH46" s="107">
        <v>85.985572199000003</v>
      </c>
      <c r="AI46" s="107">
        <v>104.47651442999999</v>
      </c>
      <c r="AJ46" s="107">
        <v>1.0477697144</v>
      </c>
      <c r="AK46" s="107">
        <v>0.79387370769999999</v>
      </c>
      <c r="AL46" s="107">
        <v>1.3828665237</v>
      </c>
      <c r="AM46" s="107">
        <v>0.29377324459999998</v>
      </c>
      <c r="AN46" s="107">
        <v>0.85122107790000001</v>
      </c>
      <c r="AO46" s="107">
        <v>0.63014758599999998</v>
      </c>
      <c r="AP46" s="107">
        <v>1.1498533669</v>
      </c>
      <c r="AQ46" s="107">
        <v>0.1083921393</v>
      </c>
      <c r="AR46" s="107">
        <v>0.78497308030000001</v>
      </c>
      <c r="AS46" s="107">
        <v>0.58410701659999997</v>
      </c>
      <c r="AT46" s="107">
        <v>1.0549141153999999</v>
      </c>
      <c r="AU46" s="105" t="s">
        <v>28</v>
      </c>
      <c r="AV46" s="105" t="s">
        <v>28</v>
      </c>
      <c r="AW46" s="105" t="s">
        <v>28</v>
      </c>
      <c r="AX46" s="105" t="s">
        <v>28</v>
      </c>
      <c r="AY46" s="105" t="s">
        <v>28</v>
      </c>
      <c r="AZ46" s="105" t="s">
        <v>28</v>
      </c>
      <c r="BA46" s="105" t="s">
        <v>28</v>
      </c>
      <c r="BB46" s="105" t="s">
        <v>28</v>
      </c>
      <c r="BC46" s="111" t="s">
        <v>28</v>
      </c>
      <c r="BD46" s="112">
        <v>518</v>
      </c>
      <c r="BE46" s="112">
        <v>413</v>
      </c>
      <c r="BF46" s="112">
        <v>405</v>
      </c>
    </row>
    <row r="47" spans="1:93" x14ac:dyDescent="0.3">
      <c r="A47" s="10"/>
      <c r="B47" t="s">
        <v>145</v>
      </c>
      <c r="C47" s="105">
        <v>913</v>
      </c>
      <c r="D47" s="119">
        <v>6513</v>
      </c>
      <c r="E47" s="117">
        <v>172.24067327</v>
      </c>
      <c r="F47" s="107">
        <v>132.47363927999999</v>
      </c>
      <c r="G47" s="107">
        <v>223.94530481999999</v>
      </c>
      <c r="H47" s="107">
        <v>2.2609199E-6</v>
      </c>
      <c r="I47" s="108">
        <v>140.18117611</v>
      </c>
      <c r="J47" s="107">
        <v>131.37690907000001</v>
      </c>
      <c r="K47" s="107">
        <v>149.57546402</v>
      </c>
      <c r="L47" s="107">
        <v>1.8838658086</v>
      </c>
      <c r="M47" s="107">
        <v>1.4489176965999999</v>
      </c>
      <c r="N47" s="107">
        <v>2.4493802465000001</v>
      </c>
      <c r="O47" s="119">
        <v>978</v>
      </c>
      <c r="P47" s="119">
        <v>7068</v>
      </c>
      <c r="Q47" s="117">
        <v>150.72000623</v>
      </c>
      <c r="R47" s="107">
        <v>116.06635851999999</v>
      </c>
      <c r="S47" s="107">
        <v>195.72010847000001</v>
      </c>
      <c r="T47" s="107">
        <v>1.7972500000000001E-5</v>
      </c>
      <c r="U47" s="108">
        <v>138.37011885000001</v>
      </c>
      <c r="V47" s="107">
        <v>129.96424553</v>
      </c>
      <c r="W47" s="107">
        <v>147.31967019999999</v>
      </c>
      <c r="X47" s="107">
        <v>1.7712404379</v>
      </c>
      <c r="Y47" s="107">
        <v>1.3639956156999999</v>
      </c>
      <c r="Z47" s="107">
        <v>2.3000753469999999</v>
      </c>
      <c r="AA47" s="119">
        <v>911</v>
      </c>
      <c r="AB47" s="119">
        <v>7484</v>
      </c>
      <c r="AC47" s="117">
        <v>132.77992581000001</v>
      </c>
      <c r="AD47" s="107">
        <v>102.19257661</v>
      </c>
      <c r="AE47" s="107">
        <v>172.52240115999999</v>
      </c>
      <c r="AF47" s="107">
        <v>3.8409700999999997E-6</v>
      </c>
      <c r="AG47" s="108">
        <v>121.72634954999999</v>
      </c>
      <c r="AH47" s="107">
        <v>114.07304456999999</v>
      </c>
      <c r="AI47" s="107">
        <v>129.89312444000001</v>
      </c>
      <c r="AJ47" s="107">
        <v>1.8536668745</v>
      </c>
      <c r="AK47" s="107">
        <v>1.4266538629000001</v>
      </c>
      <c r="AL47" s="107">
        <v>2.4084895227000001</v>
      </c>
      <c r="AM47" s="107">
        <v>0.35943803260000001</v>
      </c>
      <c r="AN47" s="107">
        <v>0.88097080890000001</v>
      </c>
      <c r="AO47" s="107">
        <v>0.67181830909999996</v>
      </c>
      <c r="AP47" s="107">
        <v>1.1552372950000001</v>
      </c>
      <c r="AQ47" s="107">
        <v>0.33567415649999999</v>
      </c>
      <c r="AR47" s="107">
        <v>0.87505467420000005</v>
      </c>
      <c r="AS47" s="107">
        <v>0.66685328099999996</v>
      </c>
      <c r="AT47" s="107">
        <v>1.1482596017</v>
      </c>
      <c r="AU47" s="105">
        <v>1</v>
      </c>
      <c r="AV47" s="105">
        <v>2</v>
      </c>
      <c r="AW47" s="105">
        <v>3</v>
      </c>
      <c r="AX47" s="105" t="s">
        <v>28</v>
      </c>
      <c r="AY47" s="105" t="s">
        <v>28</v>
      </c>
      <c r="AZ47" s="105" t="s">
        <v>28</v>
      </c>
      <c r="BA47" s="105" t="s">
        <v>28</v>
      </c>
      <c r="BB47" s="105" t="s">
        <v>28</v>
      </c>
      <c r="BC47" s="111" t="s">
        <v>235</v>
      </c>
      <c r="BD47" s="112">
        <v>913</v>
      </c>
      <c r="BE47" s="112">
        <v>978</v>
      </c>
      <c r="BF47" s="112">
        <v>911</v>
      </c>
      <c r="BQ47" s="52"/>
      <c r="CO47" s="4"/>
    </row>
    <row r="48" spans="1:93" x14ac:dyDescent="0.3">
      <c r="A48" s="10"/>
      <c r="B48" t="s">
        <v>97</v>
      </c>
      <c r="C48" s="105">
        <v>986</v>
      </c>
      <c r="D48" s="119">
        <v>9775</v>
      </c>
      <c r="E48" s="117">
        <v>91.297925043999996</v>
      </c>
      <c r="F48" s="107">
        <v>70.227265482999996</v>
      </c>
      <c r="G48" s="107">
        <v>118.69052653999999</v>
      </c>
      <c r="H48" s="107">
        <v>0.99142534039999997</v>
      </c>
      <c r="I48" s="108">
        <v>100.86956522</v>
      </c>
      <c r="J48" s="107">
        <v>94.765960628000002</v>
      </c>
      <c r="K48" s="107">
        <v>107.36628553</v>
      </c>
      <c r="L48" s="107">
        <v>0.99856227990000002</v>
      </c>
      <c r="M48" s="107">
        <v>0.76810396619999999</v>
      </c>
      <c r="N48" s="107">
        <v>1.2981662258</v>
      </c>
      <c r="O48" s="119">
        <v>1182</v>
      </c>
      <c r="P48" s="119">
        <v>10360</v>
      </c>
      <c r="Q48" s="117">
        <v>98.310549949000006</v>
      </c>
      <c r="R48" s="107">
        <v>75.719332210999994</v>
      </c>
      <c r="S48" s="107">
        <v>127.64196341</v>
      </c>
      <c r="T48" s="107">
        <v>0.2784251687</v>
      </c>
      <c r="U48" s="108">
        <v>114.09266409</v>
      </c>
      <c r="V48" s="107">
        <v>107.77034150999999</v>
      </c>
      <c r="W48" s="107">
        <v>120.78588430000001</v>
      </c>
      <c r="X48" s="107">
        <v>1.1553318361</v>
      </c>
      <c r="Y48" s="107">
        <v>0.88984300419999995</v>
      </c>
      <c r="Z48" s="107">
        <v>1.5000305057000001</v>
      </c>
      <c r="AA48" s="119">
        <v>1024</v>
      </c>
      <c r="AB48" s="119">
        <v>10528</v>
      </c>
      <c r="AC48" s="117">
        <v>77.634631872</v>
      </c>
      <c r="AD48" s="107">
        <v>59.650087951000003</v>
      </c>
      <c r="AE48" s="107">
        <v>101.04152857</v>
      </c>
      <c r="AF48" s="107">
        <v>0.54941833870000001</v>
      </c>
      <c r="AG48" s="108">
        <v>97.264437689999994</v>
      </c>
      <c r="AH48" s="107">
        <v>91.485872047000001</v>
      </c>
      <c r="AI48" s="107">
        <v>103.40799762</v>
      </c>
      <c r="AJ48" s="107">
        <v>1.0838140218000001</v>
      </c>
      <c r="AK48" s="107">
        <v>0.83274178249999997</v>
      </c>
      <c r="AL48" s="107">
        <v>1.4105847198999999</v>
      </c>
      <c r="AM48" s="107">
        <v>8.9472611199999996E-2</v>
      </c>
      <c r="AN48" s="107">
        <v>0.78968769790000004</v>
      </c>
      <c r="AO48" s="107">
        <v>0.60131681930000003</v>
      </c>
      <c r="AP48" s="107">
        <v>1.0370683810000001</v>
      </c>
      <c r="AQ48" s="107">
        <v>0.59308066479999999</v>
      </c>
      <c r="AR48" s="107">
        <v>1.0768103426</v>
      </c>
      <c r="AS48" s="107">
        <v>0.82084367459999996</v>
      </c>
      <c r="AT48" s="107">
        <v>1.4125960276</v>
      </c>
      <c r="AU48" s="105" t="s">
        <v>28</v>
      </c>
      <c r="AV48" s="105" t="s">
        <v>28</v>
      </c>
      <c r="AW48" s="105" t="s">
        <v>28</v>
      </c>
      <c r="AX48" s="105" t="s">
        <v>28</v>
      </c>
      <c r="AY48" s="105" t="s">
        <v>28</v>
      </c>
      <c r="AZ48" s="105" t="s">
        <v>28</v>
      </c>
      <c r="BA48" s="105" t="s">
        <v>28</v>
      </c>
      <c r="BB48" s="105" t="s">
        <v>28</v>
      </c>
      <c r="BC48" s="111" t="s">
        <v>28</v>
      </c>
      <c r="BD48" s="112">
        <v>986</v>
      </c>
      <c r="BE48" s="112">
        <v>1182</v>
      </c>
      <c r="BF48" s="112">
        <v>1024</v>
      </c>
    </row>
    <row r="49" spans="1:93" x14ac:dyDescent="0.3">
      <c r="A49" s="10"/>
      <c r="B49" t="s">
        <v>144</v>
      </c>
      <c r="C49" s="105">
        <v>1065</v>
      </c>
      <c r="D49" s="119">
        <v>6811</v>
      </c>
      <c r="E49" s="117">
        <v>165.75110631000001</v>
      </c>
      <c r="F49" s="107">
        <v>127.75226958</v>
      </c>
      <c r="G49" s="107">
        <v>215.05237701999999</v>
      </c>
      <c r="H49" s="107">
        <v>7.5376754000000004E-6</v>
      </c>
      <c r="I49" s="108">
        <v>156.36470416</v>
      </c>
      <c r="J49" s="107">
        <v>147.25014261000001</v>
      </c>
      <c r="K49" s="107">
        <v>166.04344330000001</v>
      </c>
      <c r="L49" s="107">
        <v>1.8128867936999999</v>
      </c>
      <c r="M49" s="107">
        <v>1.3972781693</v>
      </c>
      <c r="N49" s="107">
        <v>2.3521147033999998</v>
      </c>
      <c r="O49" s="119">
        <v>880</v>
      </c>
      <c r="P49" s="119">
        <v>6370</v>
      </c>
      <c r="Q49" s="117">
        <v>142.62122613</v>
      </c>
      <c r="R49" s="107">
        <v>109.69273891</v>
      </c>
      <c r="S49" s="107">
        <v>185.43446308</v>
      </c>
      <c r="T49" s="107">
        <v>1.152839E-4</v>
      </c>
      <c r="U49" s="108">
        <v>138.14756671999999</v>
      </c>
      <c r="V49" s="107">
        <v>129.31510048999999</v>
      </c>
      <c r="W49" s="107">
        <v>147.58330710999999</v>
      </c>
      <c r="X49" s="107">
        <v>1.6760647066000001</v>
      </c>
      <c r="Y49" s="107">
        <v>1.2890937292</v>
      </c>
      <c r="Z49" s="107">
        <v>2.1791998806000001</v>
      </c>
      <c r="AA49" s="119">
        <v>902</v>
      </c>
      <c r="AB49" s="119">
        <v>7507</v>
      </c>
      <c r="AC49" s="117">
        <v>126.99368287999999</v>
      </c>
      <c r="AD49" s="107">
        <v>97.697892507999995</v>
      </c>
      <c r="AE49" s="107">
        <v>165.07413904000001</v>
      </c>
      <c r="AF49" s="107">
        <v>1.8742699999999999E-5</v>
      </c>
      <c r="AG49" s="108">
        <v>120.15452245</v>
      </c>
      <c r="AH49" s="107">
        <v>112.56366122</v>
      </c>
      <c r="AI49" s="107">
        <v>128.25728221</v>
      </c>
      <c r="AJ49" s="107">
        <v>1.7728883472999999</v>
      </c>
      <c r="AK49" s="107">
        <v>1.363906072</v>
      </c>
      <c r="AL49" s="107">
        <v>2.3045084676999998</v>
      </c>
      <c r="AM49" s="107">
        <v>0.40411426369999998</v>
      </c>
      <c r="AN49" s="107">
        <v>0.89042624530000003</v>
      </c>
      <c r="AO49" s="107">
        <v>0.6779400377</v>
      </c>
      <c r="AP49" s="107">
        <v>1.1695118361000001</v>
      </c>
      <c r="AQ49" s="107">
        <v>0.27680896059999999</v>
      </c>
      <c r="AR49" s="107">
        <v>0.860454143</v>
      </c>
      <c r="AS49" s="107">
        <v>0.65628345170000002</v>
      </c>
      <c r="AT49" s="107">
        <v>1.1281426192999999</v>
      </c>
      <c r="AU49" s="105">
        <v>1</v>
      </c>
      <c r="AV49" s="105">
        <v>2</v>
      </c>
      <c r="AW49" s="105">
        <v>3</v>
      </c>
      <c r="AX49" s="105" t="s">
        <v>28</v>
      </c>
      <c r="AY49" s="105" t="s">
        <v>28</v>
      </c>
      <c r="AZ49" s="105" t="s">
        <v>28</v>
      </c>
      <c r="BA49" s="105" t="s">
        <v>28</v>
      </c>
      <c r="BB49" s="105" t="s">
        <v>28</v>
      </c>
      <c r="BC49" s="111" t="s">
        <v>235</v>
      </c>
      <c r="BD49" s="112">
        <v>1065</v>
      </c>
      <c r="BE49" s="112">
        <v>880</v>
      </c>
      <c r="BF49" s="112">
        <v>902</v>
      </c>
      <c r="BQ49" s="52"/>
    </row>
    <row r="50" spans="1:93" x14ac:dyDescent="0.3">
      <c r="A50" s="10"/>
      <c r="B50" t="s">
        <v>146</v>
      </c>
      <c r="C50" s="105">
        <v>685</v>
      </c>
      <c r="D50" s="119">
        <v>6215</v>
      </c>
      <c r="E50" s="117">
        <v>124.52946027</v>
      </c>
      <c r="F50" s="107">
        <v>95.551351490000002</v>
      </c>
      <c r="G50" s="107">
        <v>162.29583603</v>
      </c>
      <c r="H50" s="107">
        <v>2.2239111700000001E-2</v>
      </c>
      <c r="I50" s="108">
        <v>110.21721641000001</v>
      </c>
      <c r="J50" s="107">
        <v>102.26492385</v>
      </c>
      <c r="K50" s="107">
        <v>118.78789261999999</v>
      </c>
      <c r="L50" s="107">
        <v>1.3620290021999999</v>
      </c>
      <c r="M50" s="107">
        <v>1.0450837228000001</v>
      </c>
      <c r="N50" s="107">
        <v>1.7750951072000001</v>
      </c>
      <c r="O50" s="119">
        <v>695</v>
      </c>
      <c r="P50" s="119">
        <v>6165</v>
      </c>
      <c r="Q50" s="117">
        <v>124.8332521</v>
      </c>
      <c r="R50" s="107">
        <v>95.796151898000005</v>
      </c>
      <c r="S50" s="107">
        <v>162.67188734999999</v>
      </c>
      <c r="T50" s="107">
        <v>4.5532456000000002E-3</v>
      </c>
      <c r="U50" s="108">
        <v>112.73317113</v>
      </c>
      <c r="V50" s="107">
        <v>104.65592214999999</v>
      </c>
      <c r="W50" s="107">
        <v>121.43381484</v>
      </c>
      <c r="X50" s="107">
        <v>1.4670229231</v>
      </c>
      <c r="Y50" s="107">
        <v>1.1257829818</v>
      </c>
      <c r="Z50" s="107">
        <v>1.9116972736</v>
      </c>
      <c r="AA50" s="119">
        <v>639</v>
      </c>
      <c r="AB50" s="119">
        <v>6103</v>
      </c>
      <c r="AC50" s="117">
        <v>115.30444009</v>
      </c>
      <c r="AD50" s="107">
        <v>88.292479043</v>
      </c>
      <c r="AE50" s="107">
        <v>150.58036706999999</v>
      </c>
      <c r="AF50" s="107">
        <v>4.7306939999999998E-4</v>
      </c>
      <c r="AG50" s="108">
        <v>104.70260528</v>
      </c>
      <c r="AH50" s="107">
        <v>96.891231430999994</v>
      </c>
      <c r="AI50" s="107">
        <v>113.1437323</v>
      </c>
      <c r="AJ50" s="107">
        <v>1.6097013141000001</v>
      </c>
      <c r="AK50" s="107">
        <v>1.2326023129000001</v>
      </c>
      <c r="AL50" s="107">
        <v>2.1021689587000001</v>
      </c>
      <c r="AM50" s="107">
        <v>0.5773339931</v>
      </c>
      <c r="AN50" s="107">
        <v>0.92366767790000004</v>
      </c>
      <c r="AO50" s="107">
        <v>0.69860980660000005</v>
      </c>
      <c r="AP50" s="107">
        <v>1.221228175</v>
      </c>
      <c r="AQ50" s="107">
        <v>0.9862597233</v>
      </c>
      <c r="AR50" s="107">
        <v>1.0024395178000001</v>
      </c>
      <c r="AS50" s="107">
        <v>0.75967772450000004</v>
      </c>
      <c r="AT50" s="107">
        <v>1.3227780075</v>
      </c>
      <c r="AU50" s="105" t="s">
        <v>28</v>
      </c>
      <c r="AV50" s="105">
        <v>2</v>
      </c>
      <c r="AW50" s="105">
        <v>3</v>
      </c>
      <c r="AX50" s="105" t="s">
        <v>28</v>
      </c>
      <c r="AY50" s="105" t="s">
        <v>28</v>
      </c>
      <c r="AZ50" s="105" t="s">
        <v>28</v>
      </c>
      <c r="BA50" s="105" t="s">
        <v>28</v>
      </c>
      <c r="BB50" s="105" t="s">
        <v>28</v>
      </c>
      <c r="BC50" s="111" t="s">
        <v>236</v>
      </c>
      <c r="BD50" s="112">
        <v>685</v>
      </c>
      <c r="BE50" s="112">
        <v>695</v>
      </c>
      <c r="BF50" s="112">
        <v>639</v>
      </c>
    </row>
    <row r="51" spans="1:93" x14ac:dyDescent="0.3">
      <c r="A51" s="10"/>
      <c r="B51" t="s">
        <v>147</v>
      </c>
      <c r="C51" s="105">
        <v>404</v>
      </c>
      <c r="D51" s="119">
        <v>3481</v>
      </c>
      <c r="E51" s="117">
        <v>173.56146394000001</v>
      </c>
      <c r="F51" s="107">
        <v>131.54037679999999</v>
      </c>
      <c r="G51" s="107">
        <v>229.00635148999999</v>
      </c>
      <c r="H51" s="107">
        <v>5.8511180999999998E-6</v>
      </c>
      <c r="I51" s="108">
        <v>116.05860385</v>
      </c>
      <c r="J51" s="107">
        <v>105.27578348999999</v>
      </c>
      <c r="K51" s="107">
        <v>127.94584928</v>
      </c>
      <c r="L51" s="107">
        <v>1.8983118295999999</v>
      </c>
      <c r="M51" s="107">
        <v>1.4387102278999999</v>
      </c>
      <c r="N51" s="107">
        <v>2.5047349579999998</v>
      </c>
      <c r="O51" s="119">
        <v>435</v>
      </c>
      <c r="P51" s="119">
        <v>3673</v>
      </c>
      <c r="Q51" s="117">
        <v>172.63705181</v>
      </c>
      <c r="R51" s="107">
        <v>130.77284293</v>
      </c>
      <c r="S51" s="107">
        <v>227.90321746000001</v>
      </c>
      <c r="T51" s="107">
        <v>5.9595147000000002E-7</v>
      </c>
      <c r="U51" s="108">
        <v>118.43179962000001</v>
      </c>
      <c r="V51" s="107">
        <v>107.80932785</v>
      </c>
      <c r="W51" s="107">
        <v>130.10090536999999</v>
      </c>
      <c r="X51" s="107">
        <v>2.0288064928999998</v>
      </c>
      <c r="Y51" s="107">
        <v>1.536824164</v>
      </c>
      <c r="Z51" s="107">
        <v>2.6782867436000002</v>
      </c>
      <c r="AA51" s="119">
        <v>468</v>
      </c>
      <c r="AB51" s="119">
        <v>3901</v>
      </c>
      <c r="AC51" s="117">
        <v>166.48426190000001</v>
      </c>
      <c r="AD51" s="107">
        <v>126.42863079</v>
      </c>
      <c r="AE51" s="107">
        <v>219.23048036</v>
      </c>
      <c r="AF51" s="107">
        <v>1.9018417999999999E-9</v>
      </c>
      <c r="AG51" s="108">
        <v>119.96923866</v>
      </c>
      <c r="AH51" s="107">
        <v>109.57793137</v>
      </c>
      <c r="AI51" s="107">
        <v>131.34595665000001</v>
      </c>
      <c r="AJ51" s="107">
        <v>2.3241944105000001</v>
      </c>
      <c r="AK51" s="107">
        <v>1.7649999685</v>
      </c>
      <c r="AL51" s="107">
        <v>3.0605551014999999</v>
      </c>
      <c r="AM51" s="107">
        <v>0.81206002710000003</v>
      </c>
      <c r="AN51" s="107">
        <v>0.96435996879999997</v>
      </c>
      <c r="AO51" s="107">
        <v>0.7150239558</v>
      </c>
      <c r="AP51" s="107">
        <v>1.300641946</v>
      </c>
      <c r="AQ51" s="107">
        <v>0.97226005650000003</v>
      </c>
      <c r="AR51" s="107">
        <v>0.99467386310000006</v>
      </c>
      <c r="AS51" s="107">
        <v>0.73613600459999995</v>
      </c>
      <c r="AT51" s="107">
        <v>1.3440126385</v>
      </c>
      <c r="AU51" s="105">
        <v>1</v>
      </c>
      <c r="AV51" s="105">
        <v>2</v>
      </c>
      <c r="AW51" s="105">
        <v>3</v>
      </c>
      <c r="AX51" s="105" t="s">
        <v>28</v>
      </c>
      <c r="AY51" s="105" t="s">
        <v>28</v>
      </c>
      <c r="AZ51" s="105" t="s">
        <v>28</v>
      </c>
      <c r="BA51" s="105" t="s">
        <v>28</v>
      </c>
      <c r="BB51" s="105" t="s">
        <v>28</v>
      </c>
      <c r="BC51" s="111" t="s">
        <v>235</v>
      </c>
      <c r="BD51" s="112">
        <v>404</v>
      </c>
      <c r="BE51" s="112">
        <v>435</v>
      </c>
      <c r="BF51" s="112">
        <v>468</v>
      </c>
      <c r="BQ51" s="52"/>
      <c r="CC51" s="4"/>
      <c r="CO51" s="4"/>
    </row>
    <row r="52" spans="1:93" s="3" customFormat="1" x14ac:dyDescent="0.3">
      <c r="A52" s="10"/>
      <c r="B52" s="3" t="s">
        <v>82</v>
      </c>
      <c r="C52" s="115">
        <v>1147</v>
      </c>
      <c r="D52" s="118">
        <v>15131</v>
      </c>
      <c r="E52" s="114">
        <v>79.710729618000002</v>
      </c>
      <c r="F52" s="113">
        <v>61.433004879000002</v>
      </c>
      <c r="G52" s="113">
        <v>103.42649572000001</v>
      </c>
      <c r="H52" s="113">
        <v>0.30199624619999998</v>
      </c>
      <c r="I52" s="116">
        <v>75.804639481999999</v>
      </c>
      <c r="J52" s="113">
        <v>71.542220986999993</v>
      </c>
      <c r="K52" s="113">
        <v>80.321008876999997</v>
      </c>
      <c r="L52" s="113">
        <v>0.8718284436</v>
      </c>
      <c r="M52" s="113">
        <v>0.67191758609999996</v>
      </c>
      <c r="N52" s="113">
        <v>1.1312173559000001</v>
      </c>
      <c r="O52" s="118">
        <v>1240</v>
      </c>
      <c r="P52" s="118">
        <v>15814</v>
      </c>
      <c r="Q52" s="114">
        <v>77.378084833000003</v>
      </c>
      <c r="R52" s="113">
        <v>59.684915005000001</v>
      </c>
      <c r="S52" s="113">
        <v>100.3162694</v>
      </c>
      <c r="T52" s="113">
        <v>0.47307793619999999</v>
      </c>
      <c r="U52" s="116">
        <v>78.411534083999996</v>
      </c>
      <c r="V52" s="113">
        <v>74.166443056000006</v>
      </c>
      <c r="W52" s="113">
        <v>82.899602892999994</v>
      </c>
      <c r="X52" s="113">
        <v>0.90933643310000001</v>
      </c>
      <c r="Y52" s="113">
        <v>0.70140877530000001</v>
      </c>
      <c r="Z52" s="113">
        <v>1.1789027705999999</v>
      </c>
      <c r="AA52" s="118">
        <v>1253</v>
      </c>
      <c r="AB52" s="118">
        <v>15761</v>
      </c>
      <c r="AC52" s="114">
        <v>77.880512647000003</v>
      </c>
      <c r="AD52" s="113">
        <v>60.060352469999998</v>
      </c>
      <c r="AE52" s="113">
        <v>100.98798959</v>
      </c>
      <c r="AF52" s="113">
        <v>0.52804583709999997</v>
      </c>
      <c r="AG52" s="116">
        <v>79.500031723999996</v>
      </c>
      <c r="AH52" s="113">
        <v>75.217782439000004</v>
      </c>
      <c r="AI52" s="113">
        <v>84.026075206000002</v>
      </c>
      <c r="AJ52" s="113">
        <v>1.0872466269000001</v>
      </c>
      <c r="AK52" s="113">
        <v>0.83846925780000003</v>
      </c>
      <c r="AL52" s="113">
        <v>1.4098372919</v>
      </c>
      <c r="AM52" s="113">
        <v>0.96218098640000005</v>
      </c>
      <c r="AN52" s="113">
        <v>1.0064931538999999</v>
      </c>
      <c r="AO52" s="113">
        <v>0.77024003640000005</v>
      </c>
      <c r="AP52" s="113">
        <v>1.3152113899</v>
      </c>
      <c r="AQ52" s="113">
        <v>0.82814115229999996</v>
      </c>
      <c r="AR52" s="113">
        <v>0.97073612549999999</v>
      </c>
      <c r="AS52" s="113">
        <v>0.74241073359999998</v>
      </c>
      <c r="AT52" s="113">
        <v>1.2692820601999999</v>
      </c>
      <c r="AU52" s="115" t="s">
        <v>28</v>
      </c>
      <c r="AV52" s="115" t="s">
        <v>28</v>
      </c>
      <c r="AW52" s="115" t="s">
        <v>28</v>
      </c>
      <c r="AX52" s="115" t="s">
        <v>28</v>
      </c>
      <c r="AY52" s="115" t="s">
        <v>28</v>
      </c>
      <c r="AZ52" s="115" t="s">
        <v>28</v>
      </c>
      <c r="BA52" s="115" t="s">
        <v>28</v>
      </c>
      <c r="BB52" s="115" t="s">
        <v>28</v>
      </c>
      <c r="BC52" s="109" t="s">
        <v>28</v>
      </c>
      <c r="BD52" s="110">
        <v>1147</v>
      </c>
      <c r="BE52" s="110">
        <v>1240</v>
      </c>
      <c r="BF52" s="110">
        <v>1253</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1943</v>
      </c>
      <c r="D53" s="119">
        <v>15329</v>
      </c>
      <c r="E53" s="117">
        <v>118.25452362</v>
      </c>
      <c r="F53" s="107">
        <v>91.451833011999994</v>
      </c>
      <c r="G53" s="107">
        <v>152.91254309999999</v>
      </c>
      <c r="H53" s="107">
        <v>4.9781483299999998E-2</v>
      </c>
      <c r="I53" s="108">
        <v>126.75321286</v>
      </c>
      <c r="J53" s="107">
        <v>121.24068068</v>
      </c>
      <c r="K53" s="107">
        <v>132.51638707999999</v>
      </c>
      <c r="L53" s="107">
        <v>1.2933974857999999</v>
      </c>
      <c r="M53" s="107">
        <v>1.0002456335000001</v>
      </c>
      <c r="N53" s="107">
        <v>1.6724662426000001</v>
      </c>
      <c r="O53" s="119">
        <v>1747</v>
      </c>
      <c r="P53" s="119">
        <v>15414</v>
      </c>
      <c r="Q53" s="117">
        <v>102.60060267</v>
      </c>
      <c r="R53" s="107">
        <v>79.310212781999994</v>
      </c>
      <c r="S53" s="107">
        <v>132.73049331999999</v>
      </c>
      <c r="T53" s="107">
        <v>0.15437645289999999</v>
      </c>
      <c r="U53" s="108">
        <v>113.33852342</v>
      </c>
      <c r="V53" s="107">
        <v>108.1465024</v>
      </c>
      <c r="W53" s="107">
        <v>118.77980893</v>
      </c>
      <c r="X53" s="107">
        <v>1.2057479358000001</v>
      </c>
      <c r="Y53" s="107">
        <v>0.93204253059999997</v>
      </c>
      <c r="Z53" s="107">
        <v>1.5598301977</v>
      </c>
      <c r="AA53" s="119">
        <v>1373</v>
      </c>
      <c r="AB53" s="119">
        <v>15632</v>
      </c>
      <c r="AC53" s="117">
        <v>78.926535242</v>
      </c>
      <c r="AD53" s="107">
        <v>60.885973294999999</v>
      </c>
      <c r="AE53" s="107">
        <v>102.31252993</v>
      </c>
      <c r="AF53" s="107">
        <v>0.463856869</v>
      </c>
      <c r="AG53" s="108">
        <v>87.832650971999996</v>
      </c>
      <c r="AH53" s="107">
        <v>83.307495705999997</v>
      </c>
      <c r="AI53" s="107">
        <v>92.603606811999995</v>
      </c>
      <c r="AJ53" s="107">
        <v>1.101849568</v>
      </c>
      <c r="AK53" s="107">
        <v>0.84999529200000001</v>
      </c>
      <c r="AL53" s="107">
        <v>1.4283284648000001</v>
      </c>
      <c r="AM53" s="107">
        <v>5.24664782E-2</v>
      </c>
      <c r="AN53" s="107">
        <v>0.76925995739999997</v>
      </c>
      <c r="AO53" s="107">
        <v>0.59010800919999995</v>
      </c>
      <c r="AP53" s="107">
        <v>1.0028009668</v>
      </c>
      <c r="AQ53" s="107">
        <v>0.2894067092</v>
      </c>
      <c r="AR53" s="107">
        <v>0.8676251827</v>
      </c>
      <c r="AS53" s="107">
        <v>0.66718289860000002</v>
      </c>
      <c r="AT53" s="107">
        <v>1.1282865003</v>
      </c>
      <c r="AU53" s="105" t="s">
        <v>28</v>
      </c>
      <c r="AV53" s="105" t="s">
        <v>28</v>
      </c>
      <c r="AW53" s="105" t="s">
        <v>28</v>
      </c>
      <c r="AX53" s="105" t="s">
        <v>28</v>
      </c>
      <c r="AY53" s="105" t="s">
        <v>28</v>
      </c>
      <c r="AZ53" s="105" t="s">
        <v>28</v>
      </c>
      <c r="BA53" s="105" t="s">
        <v>28</v>
      </c>
      <c r="BB53" s="105" t="s">
        <v>28</v>
      </c>
      <c r="BC53" s="111" t="s">
        <v>28</v>
      </c>
      <c r="BD53" s="112">
        <v>1943</v>
      </c>
      <c r="BE53" s="112">
        <v>1747</v>
      </c>
      <c r="BF53" s="112">
        <v>1373</v>
      </c>
    </row>
    <row r="54" spans="1:93" x14ac:dyDescent="0.3">
      <c r="A54" s="10"/>
      <c r="B54" t="s">
        <v>81</v>
      </c>
      <c r="C54" s="105">
        <v>865</v>
      </c>
      <c r="D54" s="119">
        <v>9802</v>
      </c>
      <c r="E54" s="117">
        <v>90.737690150000006</v>
      </c>
      <c r="F54" s="107">
        <v>69.756410141999993</v>
      </c>
      <c r="G54" s="107">
        <v>118.02970361</v>
      </c>
      <c r="H54" s="107">
        <v>0.95486314839999997</v>
      </c>
      <c r="I54" s="108">
        <v>88.247296469999995</v>
      </c>
      <c r="J54" s="107">
        <v>82.558099819999995</v>
      </c>
      <c r="K54" s="107">
        <v>94.328543792999994</v>
      </c>
      <c r="L54" s="107">
        <v>0.99243476460000002</v>
      </c>
      <c r="M54" s="107">
        <v>0.76295403110000004</v>
      </c>
      <c r="N54" s="107">
        <v>1.2909385385000001</v>
      </c>
      <c r="O54" s="119">
        <v>882</v>
      </c>
      <c r="P54" s="119">
        <v>11197</v>
      </c>
      <c r="Q54" s="117">
        <v>81.584247923999996</v>
      </c>
      <c r="R54" s="107">
        <v>62.728446292000001</v>
      </c>
      <c r="S54" s="107">
        <v>106.10799251</v>
      </c>
      <c r="T54" s="107">
        <v>0.7535111967</v>
      </c>
      <c r="U54" s="108">
        <v>78.771099402000004</v>
      </c>
      <c r="V54" s="107">
        <v>73.740395078999995</v>
      </c>
      <c r="W54" s="107">
        <v>84.145007554000003</v>
      </c>
      <c r="X54" s="107">
        <v>0.95876667360000001</v>
      </c>
      <c r="Y54" s="107">
        <v>0.73717592939999999</v>
      </c>
      <c r="Z54" s="107">
        <v>1.2469662908000001</v>
      </c>
      <c r="AA54" s="119">
        <v>871</v>
      </c>
      <c r="AB54" s="119">
        <v>13213</v>
      </c>
      <c r="AC54" s="117">
        <v>68.914941411000001</v>
      </c>
      <c r="AD54" s="107">
        <v>52.941398372000002</v>
      </c>
      <c r="AE54" s="107">
        <v>89.708041265000006</v>
      </c>
      <c r="AF54" s="107">
        <v>0.77387214000000004</v>
      </c>
      <c r="AG54" s="108">
        <v>65.919927344000001</v>
      </c>
      <c r="AH54" s="107">
        <v>61.684330584000001</v>
      </c>
      <c r="AI54" s="107">
        <v>70.446364254000002</v>
      </c>
      <c r="AJ54" s="107">
        <v>0.96208326119999998</v>
      </c>
      <c r="AK54" s="107">
        <v>0.73908548939999996</v>
      </c>
      <c r="AL54" s="107">
        <v>1.2523641916999999</v>
      </c>
      <c r="AM54" s="107">
        <v>0.22791406180000001</v>
      </c>
      <c r="AN54" s="107">
        <v>0.84470891339999998</v>
      </c>
      <c r="AO54" s="107">
        <v>0.64204923609999998</v>
      </c>
      <c r="AP54" s="107">
        <v>1.1113371190000001</v>
      </c>
      <c r="AQ54" s="107">
        <v>0.44627668929999997</v>
      </c>
      <c r="AR54" s="107">
        <v>0.89912193920000005</v>
      </c>
      <c r="AS54" s="107">
        <v>0.68387597489999996</v>
      </c>
      <c r="AT54" s="107">
        <v>1.1821153120000001</v>
      </c>
      <c r="AU54" s="105" t="s">
        <v>28</v>
      </c>
      <c r="AV54" s="105" t="s">
        <v>28</v>
      </c>
      <c r="AW54" s="105" t="s">
        <v>28</v>
      </c>
      <c r="AX54" s="105" t="s">
        <v>28</v>
      </c>
      <c r="AY54" s="105" t="s">
        <v>28</v>
      </c>
      <c r="AZ54" s="105" t="s">
        <v>28</v>
      </c>
      <c r="BA54" s="105" t="s">
        <v>28</v>
      </c>
      <c r="BB54" s="105" t="s">
        <v>28</v>
      </c>
      <c r="BC54" s="111" t="s">
        <v>28</v>
      </c>
      <c r="BD54" s="112">
        <v>865</v>
      </c>
      <c r="BE54" s="112">
        <v>882</v>
      </c>
      <c r="BF54" s="112">
        <v>871</v>
      </c>
    </row>
    <row r="55" spans="1:93" x14ac:dyDescent="0.3">
      <c r="A55" s="10"/>
      <c r="B55" t="s">
        <v>86</v>
      </c>
      <c r="C55" s="105">
        <v>1287</v>
      </c>
      <c r="D55" s="119">
        <v>11444</v>
      </c>
      <c r="E55" s="117">
        <v>108.17154437000001</v>
      </c>
      <c r="F55" s="107">
        <v>83.426888161999997</v>
      </c>
      <c r="G55" s="107">
        <v>140.25553715999999</v>
      </c>
      <c r="H55" s="107">
        <v>0.2045081839</v>
      </c>
      <c r="I55" s="108">
        <v>112.46067807999999</v>
      </c>
      <c r="J55" s="107">
        <v>106.48138256999999</v>
      </c>
      <c r="K55" s="107">
        <v>118.77573159000001</v>
      </c>
      <c r="L55" s="107">
        <v>1.1831158693999999</v>
      </c>
      <c r="M55" s="107">
        <v>0.9124735705</v>
      </c>
      <c r="N55" s="107">
        <v>1.5340314567</v>
      </c>
      <c r="O55" s="119">
        <v>1227</v>
      </c>
      <c r="P55" s="119">
        <v>12373</v>
      </c>
      <c r="Q55" s="117">
        <v>92.667801341000001</v>
      </c>
      <c r="R55" s="107">
        <v>71.460843159000007</v>
      </c>
      <c r="S55" s="107">
        <v>120.16820717</v>
      </c>
      <c r="T55" s="107">
        <v>0.5201163003</v>
      </c>
      <c r="U55" s="108">
        <v>99.167542229000006</v>
      </c>
      <c r="V55" s="107">
        <v>93.771169939000004</v>
      </c>
      <c r="W55" s="107">
        <v>104.87446662000001</v>
      </c>
      <c r="X55" s="107">
        <v>1.0890190435</v>
      </c>
      <c r="Y55" s="107">
        <v>0.83979783640000005</v>
      </c>
      <c r="Z55" s="107">
        <v>1.4121999674000001</v>
      </c>
      <c r="AA55" s="119">
        <v>1188</v>
      </c>
      <c r="AB55" s="119">
        <v>13555</v>
      </c>
      <c r="AC55" s="117">
        <v>83.828986142000005</v>
      </c>
      <c r="AD55" s="107">
        <v>64.654772369</v>
      </c>
      <c r="AE55" s="107">
        <v>108.68956243</v>
      </c>
      <c r="AF55" s="107">
        <v>0.23534399319999999</v>
      </c>
      <c r="AG55" s="108">
        <v>87.642936186</v>
      </c>
      <c r="AH55" s="107">
        <v>82.798230821999994</v>
      </c>
      <c r="AI55" s="107">
        <v>92.771115844999997</v>
      </c>
      <c r="AJ55" s="107">
        <v>1.170289965</v>
      </c>
      <c r="AK55" s="107">
        <v>0.90260940489999997</v>
      </c>
      <c r="AL55" s="107">
        <v>1.5173546771999999</v>
      </c>
      <c r="AM55" s="107">
        <v>0.46289833050000001</v>
      </c>
      <c r="AN55" s="107">
        <v>0.90461827009999995</v>
      </c>
      <c r="AO55" s="107">
        <v>0.6921975172</v>
      </c>
      <c r="AP55" s="107">
        <v>1.1822264515000001</v>
      </c>
      <c r="AQ55" s="107">
        <v>0.25736778090000001</v>
      </c>
      <c r="AR55" s="107">
        <v>0.85667447829999999</v>
      </c>
      <c r="AS55" s="107">
        <v>0.65547657969999995</v>
      </c>
      <c r="AT55" s="107">
        <v>1.1196298762000001</v>
      </c>
      <c r="AU55" s="105" t="s">
        <v>28</v>
      </c>
      <c r="AV55" s="105" t="s">
        <v>28</v>
      </c>
      <c r="AW55" s="105" t="s">
        <v>28</v>
      </c>
      <c r="AX55" s="105" t="s">
        <v>28</v>
      </c>
      <c r="AY55" s="105" t="s">
        <v>28</v>
      </c>
      <c r="AZ55" s="105" t="s">
        <v>28</v>
      </c>
      <c r="BA55" s="105" t="s">
        <v>28</v>
      </c>
      <c r="BB55" s="105" t="s">
        <v>28</v>
      </c>
      <c r="BC55" s="111" t="s">
        <v>28</v>
      </c>
      <c r="BD55" s="112">
        <v>1287</v>
      </c>
      <c r="BE55" s="112">
        <v>1227</v>
      </c>
      <c r="BF55" s="112">
        <v>1188</v>
      </c>
    </row>
    <row r="56" spans="1:93" x14ac:dyDescent="0.3">
      <c r="A56" s="10"/>
      <c r="B56" t="s">
        <v>83</v>
      </c>
      <c r="C56" s="105">
        <v>1297</v>
      </c>
      <c r="D56" s="119">
        <v>10058</v>
      </c>
      <c r="E56" s="117">
        <v>112.4178825</v>
      </c>
      <c r="F56" s="107">
        <v>86.708246842999998</v>
      </c>
      <c r="G56" s="107">
        <v>145.75061503000001</v>
      </c>
      <c r="H56" s="107">
        <v>0.1188078974</v>
      </c>
      <c r="I56" s="108">
        <v>128.95207794999999</v>
      </c>
      <c r="J56" s="107">
        <v>122.12173740999999</v>
      </c>
      <c r="K56" s="107">
        <v>136.16444344999999</v>
      </c>
      <c r="L56" s="107">
        <v>1.2295597844999999</v>
      </c>
      <c r="M56" s="107">
        <v>0.94836311569999998</v>
      </c>
      <c r="N56" s="107">
        <v>1.5941333427</v>
      </c>
      <c r="O56" s="119">
        <v>1311</v>
      </c>
      <c r="P56" s="119">
        <v>10151</v>
      </c>
      <c r="Q56" s="117">
        <v>113.57183912000001</v>
      </c>
      <c r="R56" s="107">
        <v>87.580901542000007</v>
      </c>
      <c r="S56" s="107">
        <v>147.27597471999999</v>
      </c>
      <c r="T56" s="107">
        <v>2.9456772199999998E-2</v>
      </c>
      <c r="U56" s="108">
        <v>129.14983745000001</v>
      </c>
      <c r="V56" s="107">
        <v>122.34466375</v>
      </c>
      <c r="W56" s="107">
        <v>136.33353514000001</v>
      </c>
      <c r="X56" s="107">
        <v>1.3346803725</v>
      </c>
      <c r="Y56" s="107">
        <v>1.0292385084</v>
      </c>
      <c r="Z56" s="107">
        <v>1.7307666611000001</v>
      </c>
      <c r="AA56" s="119">
        <v>1119</v>
      </c>
      <c r="AB56" s="119">
        <v>10352</v>
      </c>
      <c r="AC56" s="117">
        <v>93.108173711000006</v>
      </c>
      <c r="AD56" s="107">
        <v>71.719456535999996</v>
      </c>
      <c r="AE56" s="107">
        <v>120.87559542</v>
      </c>
      <c r="AF56" s="107">
        <v>4.8925941399999999E-2</v>
      </c>
      <c r="AG56" s="108">
        <v>108.0950541</v>
      </c>
      <c r="AH56" s="107">
        <v>101.94359623</v>
      </c>
      <c r="AI56" s="107">
        <v>114.61770187</v>
      </c>
      <c r="AJ56" s="107">
        <v>1.2998315543000001</v>
      </c>
      <c r="AK56" s="107">
        <v>1.0012355409</v>
      </c>
      <c r="AL56" s="107">
        <v>1.6874771227000001</v>
      </c>
      <c r="AM56" s="107">
        <v>0.14759094810000001</v>
      </c>
      <c r="AN56" s="107">
        <v>0.81981743389999995</v>
      </c>
      <c r="AO56" s="107">
        <v>0.6265202607</v>
      </c>
      <c r="AP56" s="107">
        <v>1.0727516204</v>
      </c>
      <c r="AQ56" s="107">
        <v>0.94037873459999999</v>
      </c>
      <c r="AR56" s="107">
        <v>1.0102648849</v>
      </c>
      <c r="AS56" s="107">
        <v>0.77305403390000005</v>
      </c>
      <c r="AT56" s="107">
        <v>1.3202636462999999</v>
      </c>
      <c r="AU56" s="105" t="s">
        <v>28</v>
      </c>
      <c r="AV56" s="105" t="s">
        <v>28</v>
      </c>
      <c r="AW56" s="105" t="s">
        <v>28</v>
      </c>
      <c r="AX56" s="105" t="s">
        <v>28</v>
      </c>
      <c r="AY56" s="105" t="s">
        <v>28</v>
      </c>
      <c r="AZ56" s="105" t="s">
        <v>28</v>
      </c>
      <c r="BA56" s="105" t="s">
        <v>28</v>
      </c>
      <c r="BB56" s="105" t="s">
        <v>28</v>
      </c>
      <c r="BC56" s="111" t="s">
        <v>28</v>
      </c>
      <c r="BD56" s="112">
        <v>1297</v>
      </c>
      <c r="BE56" s="112">
        <v>1311</v>
      </c>
      <c r="BF56" s="112">
        <v>1119</v>
      </c>
    </row>
    <row r="57" spans="1:93" x14ac:dyDescent="0.3">
      <c r="A57" s="10"/>
      <c r="B57" t="s">
        <v>84</v>
      </c>
      <c r="C57" s="105">
        <v>666</v>
      </c>
      <c r="D57" s="119">
        <v>7238</v>
      </c>
      <c r="E57" s="117">
        <v>96.711583942999994</v>
      </c>
      <c r="F57" s="107">
        <v>73.950793337999997</v>
      </c>
      <c r="G57" s="107">
        <v>126.47775699</v>
      </c>
      <c r="H57" s="107">
        <v>0.68162162780000002</v>
      </c>
      <c r="I57" s="108">
        <v>92.014368610000005</v>
      </c>
      <c r="J57" s="107">
        <v>85.284922780000002</v>
      </c>
      <c r="K57" s="107">
        <v>99.274804441000001</v>
      </c>
      <c r="L57" s="107">
        <v>1.0577736537</v>
      </c>
      <c r="M57" s="107">
        <v>0.80882969419999995</v>
      </c>
      <c r="N57" s="107">
        <v>1.3833383103000001</v>
      </c>
      <c r="O57" s="119">
        <v>674</v>
      </c>
      <c r="P57" s="119">
        <v>7726</v>
      </c>
      <c r="Q57" s="117">
        <v>92.210564215000005</v>
      </c>
      <c r="R57" s="107">
        <v>70.529957592000002</v>
      </c>
      <c r="S57" s="107">
        <v>120.55569637000001</v>
      </c>
      <c r="T57" s="107">
        <v>0.55693315570000002</v>
      </c>
      <c r="U57" s="108">
        <v>87.237898006999998</v>
      </c>
      <c r="V57" s="107">
        <v>80.894339682999998</v>
      </c>
      <c r="W57" s="107">
        <v>94.078904387999998</v>
      </c>
      <c r="X57" s="107">
        <v>1.0836456567999999</v>
      </c>
      <c r="Y57" s="107">
        <v>0.82885819940000005</v>
      </c>
      <c r="Z57" s="107">
        <v>1.4167536864000001</v>
      </c>
      <c r="AA57" s="119">
        <v>681</v>
      </c>
      <c r="AB57" s="119">
        <v>8317</v>
      </c>
      <c r="AC57" s="117">
        <v>74.832392150999993</v>
      </c>
      <c r="AD57" s="107">
        <v>57.269356447</v>
      </c>
      <c r="AE57" s="107">
        <v>97.781558281000002</v>
      </c>
      <c r="AF57" s="107">
        <v>0.7486811712</v>
      </c>
      <c r="AG57" s="108">
        <v>81.880485751999998</v>
      </c>
      <c r="AH57" s="107">
        <v>75.956036832999999</v>
      </c>
      <c r="AI57" s="107">
        <v>88.267032174999997</v>
      </c>
      <c r="AJ57" s="107">
        <v>1.0446935078999999</v>
      </c>
      <c r="AK57" s="107">
        <v>0.79950571079999999</v>
      </c>
      <c r="AL57" s="107">
        <v>1.3650740833999999</v>
      </c>
      <c r="AM57" s="107">
        <v>0.1479928257</v>
      </c>
      <c r="AN57" s="107">
        <v>0.81153816580000004</v>
      </c>
      <c r="AO57" s="107">
        <v>0.61155947099999997</v>
      </c>
      <c r="AP57" s="107">
        <v>1.0769094844</v>
      </c>
      <c r="AQ57" s="107">
        <v>0.74199195470000001</v>
      </c>
      <c r="AR57" s="107">
        <v>0.95345935260000003</v>
      </c>
      <c r="AS57" s="107">
        <v>0.71792560309999998</v>
      </c>
      <c r="AT57" s="107">
        <v>1.2662659378000001</v>
      </c>
      <c r="AU57" s="105" t="s">
        <v>28</v>
      </c>
      <c r="AV57" s="105" t="s">
        <v>28</v>
      </c>
      <c r="AW57" s="105" t="s">
        <v>28</v>
      </c>
      <c r="AX57" s="105" t="s">
        <v>28</v>
      </c>
      <c r="AY57" s="105" t="s">
        <v>28</v>
      </c>
      <c r="AZ57" s="105" t="s">
        <v>28</v>
      </c>
      <c r="BA57" s="105" t="s">
        <v>28</v>
      </c>
      <c r="BB57" s="105" t="s">
        <v>28</v>
      </c>
      <c r="BC57" s="111" t="s">
        <v>28</v>
      </c>
      <c r="BD57" s="112">
        <v>666</v>
      </c>
      <c r="BE57" s="112">
        <v>674</v>
      </c>
      <c r="BF57" s="112">
        <v>681</v>
      </c>
    </row>
    <row r="58" spans="1:93" x14ac:dyDescent="0.3">
      <c r="A58" s="10"/>
      <c r="B58" t="s">
        <v>88</v>
      </c>
      <c r="C58" s="105">
        <v>686</v>
      </c>
      <c r="D58" s="119">
        <v>5240</v>
      </c>
      <c r="E58" s="117">
        <v>117.3307193</v>
      </c>
      <c r="F58" s="107">
        <v>89.821266992000005</v>
      </c>
      <c r="G58" s="107">
        <v>153.26545876</v>
      </c>
      <c r="H58" s="107">
        <v>6.7281587399999995E-2</v>
      </c>
      <c r="I58" s="108">
        <v>130.91603053</v>
      </c>
      <c r="J58" s="107">
        <v>121.47692861</v>
      </c>
      <c r="K58" s="107">
        <v>141.08857746000001</v>
      </c>
      <c r="L58" s="107">
        <v>1.2832934649000001</v>
      </c>
      <c r="M58" s="107">
        <v>0.98241147439999998</v>
      </c>
      <c r="N58" s="107">
        <v>1.6763262237000001</v>
      </c>
      <c r="O58" s="119">
        <v>643</v>
      </c>
      <c r="P58" s="119">
        <v>5114</v>
      </c>
      <c r="Q58" s="117">
        <v>110.11540716</v>
      </c>
      <c r="R58" s="107">
        <v>84.185136856</v>
      </c>
      <c r="S58" s="107">
        <v>144.03258518000001</v>
      </c>
      <c r="T58" s="107">
        <v>5.9880099499999999E-2</v>
      </c>
      <c r="U58" s="108">
        <v>125.73328119</v>
      </c>
      <c r="V58" s="107">
        <v>116.38101412</v>
      </c>
      <c r="W58" s="107">
        <v>135.83708751</v>
      </c>
      <c r="X58" s="107">
        <v>1.2940608675</v>
      </c>
      <c r="Y58" s="107">
        <v>0.98933195659999995</v>
      </c>
      <c r="Z58" s="107">
        <v>1.6926508008000001</v>
      </c>
      <c r="AA58" s="119">
        <v>565</v>
      </c>
      <c r="AB58" s="119">
        <v>5049</v>
      </c>
      <c r="AC58" s="117">
        <v>90.317341643999995</v>
      </c>
      <c r="AD58" s="107">
        <v>68.879945014</v>
      </c>
      <c r="AE58" s="107">
        <v>118.42666541</v>
      </c>
      <c r="AF58" s="107">
        <v>9.3602676800000006E-2</v>
      </c>
      <c r="AG58" s="108">
        <v>111.9033472</v>
      </c>
      <c r="AH58" s="107">
        <v>103.04638459</v>
      </c>
      <c r="AI58" s="107">
        <v>121.52157655000001</v>
      </c>
      <c r="AJ58" s="107">
        <v>1.2608702963</v>
      </c>
      <c r="AK58" s="107">
        <v>0.96159469600000003</v>
      </c>
      <c r="AL58" s="107">
        <v>1.6532889695999999</v>
      </c>
      <c r="AM58" s="107">
        <v>0.17533978820000001</v>
      </c>
      <c r="AN58" s="107">
        <v>0.82020621790000003</v>
      </c>
      <c r="AO58" s="107">
        <v>0.6157975443</v>
      </c>
      <c r="AP58" s="107">
        <v>1.0924665843000001</v>
      </c>
      <c r="AQ58" s="107">
        <v>0.66034095209999999</v>
      </c>
      <c r="AR58" s="107">
        <v>0.9385044924</v>
      </c>
      <c r="AS58" s="107">
        <v>0.70713011579999996</v>
      </c>
      <c r="AT58" s="107">
        <v>1.2455850240999999</v>
      </c>
      <c r="AU58" s="105" t="s">
        <v>28</v>
      </c>
      <c r="AV58" s="105" t="s">
        <v>28</v>
      </c>
      <c r="AW58" s="105" t="s">
        <v>28</v>
      </c>
      <c r="AX58" s="105" t="s">
        <v>28</v>
      </c>
      <c r="AY58" s="105" t="s">
        <v>28</v>
      </c>
      <c r="AZ58" s="105" t="s">
        <v>28</v>
      </c>
      <c r="BA58" s="105" t="s">
        <v>28</v>
      </c>
      <c r="BB58" s="105" t="s">
        <v>28</v>
      </c>
      <c r="BC58" s="111" t="s">
        <v>28</v>
      </c>
      <c r="BD58" s="112">
        <v>686</v>
      </c>
      <c r="BE58" s="112">
        <v>643</v>
      </c>
      <c r="BF58" s="112">
        <v>565</v>
      </c>
    </row>
    <row r="59" spans="1:93" x14ac:dyDescent="0.3">
      <c r="A59" s="10"/>
      <c r="B59" t="s">
        <v>91</v>
      </c>
      <c r="C59" s="105">
        <v>1023</v>
      </c>
      <c r="D59" s="119">
        <v>5609</v>
      </c>
      <c r="E59" s="117">
        <v>145.98305087</v>
      </c>
      <c r="F59" s="107">
        <v>112.26134218</v>
      </c>
      <c r="G59" s="107">
        <v>189.83428068000001</v>
      </c>
      <c r="H59" s="107">
        <v>4.8009149999999999E-4</v>
      </c>
      <c r="I59" s="108">
        <v>182.38545195</v>
      </c>
      <c r="J59" s="107">
        <v>171.54463795000001</v>
      </c>
      <c r="K59" s="107">
        <v>193.91135439999999</v>
      </c>
      <c r="L59" s="107">
        <v>1.5966755874</v>
      </c>
      <c r="M59" s="107">
        <v>1.2278476399</v>
      </c>
      <c r="N59" s="107">
        <v>2.0762941985999999</v>
      </c>
      <c r="O59" s="119">
        <v>1032</v>
      </c>
      <c r="P59" s="119">
        <v>5492</v>
      </c>
      <c r="Q59" s="117">
        <v>148.89793591</v>
      </c>
      <c r="R59" s="107">
        <v>114.54936365</v>
      </c>
      <c r="S59" s="107">
        <v>193.54621111</v>
      </c>
      <c r="T59" s="107">
        <v>2.8952600000000001E-5</v>
      </c>
      <c r="U59" s="108">
        <v>187.90968681999999</v>
      </c>
      <c r="V59" s="107">
        <v>176.7878532</v>
      </c>
      <c r="W59" s="107">
        <v>199.73120188999999</v>
      </c>
      <c r="X59" s="107">
        <v>1.7498277223000001</v>
      </c>
      <c r="Y59" s="107">
        <v>1.346168104</v>
      </c>
      <c r="Z59" s="107">
        <v>2.2745280092</v>
      </c>
      <c r="AA59" s="119">
        <v>676</v>
      </c>
      <c r="AB59" s="119">
        <v>5392</v>
      </c>
      <c r="AC59" s="117">
        <v>95.372630353999995</v>
      </c>
      <c r="AD59" s="107">
        <v>72.934249210999994</v>
      </c>
      <c r="AE59" s="107">
        <v>124.71422849</v>
      </c>
      <c r="AF59" s="107">
        <v>3.6463953899999998E-2</v>
      </c>
      <c r="AG59" s="108">
        <v>125.37091988</v>
      </c>
      <c r="AH59" s="107">
        <v>116.26748855</v>
      </c>
      <c r="AI59" s="107">
        <v>135.18712538</v>
      </c>
      <c r="AJ59" s="107">
        <v>1.3314443771</v>
      </c>
      <c r="AK59" s="107">
        <v>1.0181945874</v>
      </c>
      <c r="AL59" s="107">
        <v>1.7410661491999999</v>
      </c>
      <c r="AM59" s="107">
        <v>1.6963111000000001E-3</v>
      </c>
      <c r="AN59" s="107">
        <v>0.64052352219999997</v>
      </c>
      <c r="AO59" s="107">
        <v>0.48498718590000001</v>
      </c>
      <c r="AP59" s="107">
        <v>0.84594066469999996</v>
      </c>
      <c r="AQ59" s="107">
        <v>0.88704381710000002</v>
      </c>
      <c r="AR59" s="107">
        <v>1.019967284</v>
      </c>
      <c r="AS59" s="107">
        <v>0.77644790289999999</v>
      </c>
      <c r="AT59" s="107">
        <v>1.3398622839000001</v>
      </c>
      <c r="AU59" s="105">
        <v>1</v>
      </c>
      <c r="AV59" s="105">
        <v>2</v>
      </c>
      <c r="AW59" s="105" t="s">
        <v>28</v>
      </c>
      <c r="AX59" s="105" t="s">
        <v>28</v>
      </c>
      <c r="AY59" s="105" t="s">
        <v>232</v>
      </c>
      <c r="AZ59" s="105" t="s">
        <v>28</v>
      </c>
      <c r="BA59" s="105" t="s">
        <v>28</v>
      </c>
      <c r="BB59" s="105" t="s">
        <v>28</v>
      </c>
      <c r="BC59" s="111" t="s">
        <v>283</v>
      </c>
      <c r="BD59" s="112">
        <v>1023</v>
      </c>
      <c r="BE59" s="112">
        <v>1032</v>
      </c>
      <c r="BF59" s="112">
        <v>676</v>
      </c>
    </row>
    <row r="60" spans="1:93" x14ac:dyDescent="0.3">
      <c r="A60" s="10"/>
      <c r="B60" t="s">
        <v>89</v>
      </c>
      <c r="C60" s="105">
        <v>1518</v>
      </c>
      <c r="D60" s="119">
        <v>11899</v>
      </c>
      <c r="E60" s="117">
        <v>113.81857573000001</v>
      </c>
      <c r="F60" s="107">
        <v>87.853504514999997</v>
      </c>
      <c r="G60" s="107">
        <v>147.45761428</v>
      </c>
      <c r="H60" s="107">
        <v>9.7322052199999995E-2</v>
      </c>
      <c r="I60" s="108">
        <v>127.57374569</v>
      </c>
      <c r="J60" s="107">
        <v>121.31487923</v>
      </c>
      <c r="K60" s="107">
        <v>134.15551904</v>
      </c>
      <c r="L60" s="107">
        <v>1.2448797321</v>
      </c>
      <c r="M60" s="107">
        <v>0.96088926139999997</v>
      </c>
      <c r="N60" s="107">
        <v>1.6128034829</v>
      </c>
      <c r="O60" s="119">
        <v>1473</v>
      </c>
      <c r="P60" s="119">
        <v>12276</v>
      </c>
      <c r="Q60" s="117">
        <v>109.59955225</v>
      </c>
      <c r="R60" s="107">
        <v>84.596964889000006</v>
      </c>
      <c r="S60" s="107">
        <v>141.99164084</v>
      </c>
      <c r="T60" s="107">
        <v>5.5400922999999998E-2</v>
      </c>
      <c r="U60" s="108">
        <v>119.99022483</v>
      </c>
      <c r="V60" s="107">
        <v>114.01642653</v>
      </c>
      <c r="W60" s="107">
        <v>126.27701544999999</v>
      </c>
      <c r="X60" s="107">
        <v>1.2879986127</v>
      </c>
      <c r="Y60" s="107">
        <v>0.99417170210000005</v>
      </c>
      <c r="Z60" s="107">
        <v>1.6686659082999999</v>
      </c>
      <c r="AA60" s="119">
        <v>1357</v>
      </c>
      <c r="AB60" s="119">
        <v>12718</v>
      </c>
      <c r="AC60" s="117">
        <v>98.727948130000001</v>
      </c>
      <c r="AD60" s="107">
        <v>76.106849111000002</v>
      </c>
      <c r="AE60" s="107">
        <v>128.07267486999999</v>
      </c>
      <c r="AF60" s="107">
        <v>1.56720087E-2</v>
      </c>
      <c r="AG60" s="108">
        <v>106.69916653999999</v>
      </c>
      <c r="AH60" s="107">
        <v>101.1705439</v>
      </c>
      <c r="AI60" s="107">
        <v>112.52990941</v>
      </c>
      <c r="AJ60" s="107">
        <v>1.3782861070000001</v>
      </c>
      <c r="AK60" s="107">
        <v>1.0624854944</v>
      </c>
      <c r="AL60" s="107">
        <v>1.7879515558000001</v>
      </c>
      <c r="AM60" s="107">
        <v>0.44360380230000002</v>
      </c>
      <c r="AN60" s="107">
        <v>0.90080612650000003</v>
      </c>
      <c r="AO60" s="107">
        <v>0.68954877989999996</v>
      </c>
      <c r="AP60" s="107">
        <v>1.1767864743000001</v>
      </c>
      <c r="AQ60" s="107">
        <v>0.78076053219999997</v>
      </c>
      <c r="AR60" s="107">
        <v>0.96293203059999999</v>
      </c>
      <c r="AS60" s="107">
        <v>0.73803574159999996</v>
      </c>
      <c r="AT60" s="107">
        <v>1.2563593379</v>
      </c>
      <c r="AU60" s="105" t="s">
        <v>28</v>
      </c>
      <c r="AV60" s="105" t="s">
        <v>28</v>
      </c>
      <c r="AW60" s="105" t="s">
        <v>28</v>
      </c>
      <c r="AX60" s="105" t="s">
        <v>28</v>
      </c>
      <c r="AY60" s="105" t="s">
        <v>28</v>
      </c>
      <c r="AZ60" s="105" t="s">
        <v>28</v>
      </c>
      <c r="BA60" s="105" t="s">
        <v>28</v>
      </c>
      <c r="BB60" s="105" t="s">
        <v>28</v>
      </c>
      <c r="BC60" s="111" t="s">
        <v>28</v>
      </c>
      <c r="BD60" s="112">
        <v>1518</v>
      </c>
      <c r="BE60" s="112">
        <v>1473</v>
      </c>
      <c r="BF60" s="112">
        <v>1357</v>
      </c>
    </row>
    <row r="61" spans="1:93" x14ac:dyDescent="0.3">
      <c r="A61" s="10"/>
      <c r="B61" t="s">
        <v>87</v>
      </c>
      <c r="C61" s="105">
        <v>1815</v>
      </c>
      <c r="D61" s="119">
        <v>14168</v>
      </c>
      <c r="E61" s="117">
        <v>120.55411863</v>
      </c>
      <c r="F61" s="107">
        <v>93.187708904999994</v>
      </c>
      <c r="G61" s="107">
        <v>155.95721463000001</v>
      </c>
      <c r="H61" s="107">
        <v>3.5294319599999999E-2</v>
      </c>
      <c r="I61" s="108">
        <v>128.10559006</v>
      </c>
      <c r="J61" s="107">
        <v>122.34554092</v>
      </c>
      <c r="K61" s="107">
        <v>134.13682331000001</v>
      </c>
      <c r="L61" s="107">
        <v>1.3185490851999999</v>
      </c>
      <c r="M61" s="107">
        <v>1.0192316092</v>
      </c>
      <c r="N61" s="107">
        <v>1.7057670448</v>
      </c>
      <c r="O61" s="119">
        <v>1745</v>
      </c>
      <c r="P61" s="119">
        <v>14094</v>
      </c>
      <c r="Q61" s="117">
        <v>118.31031446</v>
      </c>
      <c r="R61" s="107">
        <v>91.430289169999995</v>
      </c>
      <c r="S61" s="107">
        <v>153.09292614</v>
      </c>
      <c r="T61" s="107">
        <v>1.2202776800000001E-2</v>
      </c>
      <c r="U61" s="108">
        <v>123.81155101</v>
      </c>
      <c r="V61" s="107">
        <v>118.13658839999999</v>
      </c>
      <c r="W61" s="107">
        <v>129.75912350999999</v>
      </c>
      <c r="X61" s="107">
        <v>1.3903662720000001</v>
      </c>
      <c r="Y61" s="107">
        <v>1.0744759735</v>
      </c>
      <c r="Z61" s="107">
        <v>1.7991266608000001</v>
      </c>
      <c r="AA61" s="119">
        <v>1492</v>
      </c>
      <c r="AB61" s="119">
        <v>14042</v>
      </c>
      <c r="AC61" s="117">
        <v>96.677802709000005</v>
      </c>
      <c r="AD61" s="107">
        <v>74.644091012999993</v>
      </c>
      <c r="AE61" s="107">
        <v>125.21550480000001</v>
      </c>
      <c r="AF61" s="107">
        <v>2.3074927499999998E-2</v>
      </c>
      <c r="AG61" s="108">
        <v>106.25267056</v>
      </c>
      <c r="AH61" s="107">
        <v>100.99574609</v>
      </c>
      <c r="AI61" s="107">
        <v>111.78322294</v>
      </c>
      <c r="AJ61" s="107">
        <v>1.3496651642999999</v>
      </c>
      <c r="AK61" s="107">
        <v>1.0420647401000001</v>
      </c>
      <c r="AL61" s="107">
        <v>1.7480641897</v>
      </c>
      <c r="AM61" s="107">
        <v>0.13463027790000001</v>
      </c>
      <c r="AN61" s="107">
        <v>0.81715447340000003</v>
      </c>
      <c r="AO61" s="107">
        <v>0.6272166052</v>
      </c>
      <c r="AP61" s="107">
        <v>1.0646105793</v>
      </c>
      <c r="AQ61" s="107">
        <v>0.88882144929999995</v>
      </c>
      <c r="AR61" s="107">
        <v>0.98138757759999995</v>
      </c>
      <c r="AS61" s="107">
        <v>0.75412522380000002</v>
      </c>
      <c r="AT61" s="107">
        <v>1.2771374661999999</v>
      </c>
      <c r="AU61" s="105" t="s">
        <v>28</v>
      </c>
      <c r="AV61" s="105" t="s">
        <v>28</v>
      </c>
      <c r="AW61" s="105" t="s">
        <v>28</v>
      </c>
      <c r="AX61" s="105" t="s">
        <v>28</v>
      </c>
      <c r="AY61" s="105" t="s">
        <v>28</v>
      </c>
      <c r="AZ61" s="105" t="s">
        <v>28</v>
      </c>
      <c r="BA61" s="105" t="s">
        <v>28</v>
      </c>
      <c r="BB61" s="105" t="s">
        <v>28</v>
      </c>
      <c r="BC61" s="111" t="s">
        <v>28</v>
      </c>
      <c r="BD61" s="112">
        <v>1815</v>
      </c>
      <c r="BE61" s="112">
        <v>1745</v>
      </c>
      <c r="BF61" s="112">
        <v>1492</v>
      </c>
    </row>
    <row r="62" spans="1:93" x14ac:dyDescent="0.3">
      <c r="A62" s="10"/>
      <c r="B62" t="s">
        <v>90</v>
      </c>
      <c r="C62" s="105">
        <v>1683</v>
      </c>
      <c r="D62" s="119">
        <v>11962</v>
      </c>
      <c r="E62" s="117">
        <v>125.84550828</v>
      </c>
      <c r="F62" s="107">
        <v>97.268504837999998</v>
      </c>
      <c r="G62" s="107">
        <v>162.81829336000001</v>
      </c>
      <c r="H62" s="107">
        <v>1.50557725E-2</v>
      </c>
      <c r="I62" s="108">
        <v>140.69553586000001</v>
      </c>
      <c r="J62" s="107">
        <v>134.13176644000001</v>
      </c>
      <c r="K62" s="107">
        <v>147.58050488000001</v>
      </c>
      <c r="L62" s="107">
        <v>1.3764231509</v>
      </c>
      <c r="M62" s="107">
        <v>1.0638649225000001</v>
      </c>
      <c r="N62" s="107">
        <v>1.7808094339</v>
      </c>
      <c r="O62" s="119">
        <v>1560</v>
      </c>
      <c r="P62" s="119">
        <v>11742</v>
      </c>
      <c r="Q62" s="117">
        <v>120.93008763</v>
      </c>
      <c r="R62" s="107">
        <v>93.401475477999995</v>
      </c>
      <c r="S62" s="107">
        <v>156.57232414000001</v>
      </c>
      <c r="T62" s="107">
        <v>7.6561948999999997E-3</v>
      </c>
      <c r="U62" s="108">
        <v>132.85641287999999</v>
      </c>
      <c r="V62" s="107">
        <v>126.42454214999999</v>
      </c>
      <c r="W62" s="107">
        <v>139.61550614999999</v>
      </c>
      <c r="X62" s="107">
        <v>1.4211534800000001</v>
      </c>
      <c r="Y62" s="107">
        <v>1.0976410794</v>
      </c>
      <c r="Z62" s="107">
        <v>1.8400160595999999</v>
      </c>
      <c r="AA62" s="119">
        <v>1324</v>
      </c>
      <c r="AB62" s="119">
        <v>11826</v>
      </c>
      <c r="AC62" s="117">
        <v>101.9678936</v>
      </c>
      <c r="AD62" s="107">
        <v>78.686339480000001</v>
      </c>
      <c r="AE62" s="107">
        <v>132.13794662000001</v>
      </c>
      <c r="AF62" s="107">
        <v>7.5772540999999999E-3</v>
      </c>
      <c r="AG62" s="108">
        <v>111.95670556</v>
      </c>
      <c r="AH62" s="107">
        <v>106.08573174999999</v>
      </c>
      <c r="AI62" s="107">
        <v>118.15258955</v>
      </c>
      <c r="AJ62" s="107">
        <v>1.4235171881999999</v>
      </c>
      <c r="AK62" s="107">
        <v>1.0984963282</v>
      </c>
      <c r="AL62" s="107">
        <v>1.8447045592</v>
      </c>
      <c r="AM62" s="107">
        <v>0.20819575470000001</v>
      </c>
      <c r="AN62" s="107">
        <v>0.84319705379999998</v>
      </c>
      <c r="AO62" s="107">
        <v>0.64651156929999998</v>
      </c>
      <c r="AP62" s="107">
        <v>1.0997193326000001</v>
      </c>
      <c r="AQ62" s="107">
        <v>0.7674315343</v>
      </c>
      <c r="AR62" s="107">
        <v>0.96094083350000004</v>
      </c>
      <c r="AS62" s="107">
        <v>0.73793874420000005</v>
      </c>
      <c r="AT62" s="107">
        <v>1.2513332479999999</v>
      </c>
      <c r="AU62" s="105" t="s">
        <v>28</v>
      </c>
      <c r="AV62" s="105" t="s">
        <v>28</v>
      </c>
      <c r="AW62" s="105" t="s">
        <v>28</v>
      </c>
      <c r="AX62" s="105" t="s">
        <v>28</v>
      </c>
      <c r="AY62" s="105" t="s">
        <v>28</v>
      </c>
      <c r="AZ62" s="105" t="s">
        <v>28</v>
      </c>
      <c r="BA62" s="105" t="s">
        <v>28</v>
      </c>
      <c r="BB62" s="105" t="s">
        <v>28</v>
      </c>
      <c r="BC62" s="111" t="s">
        <v>28</v>
      </c>
      <c r="BD62" s="112">
        <v>1683</v>
      </c>
      <c r="BE62" s="112">
        <v>1560</v>
      </c>
      <c r="BF62" s="112">
        <v>1324</v>
      </c>
    </row>
    <row r="63" spans="1:93" x14ac:dyDescent="0.3">
      <c r="A63" s="10"/>
      <c r="B63" t="s">
        <v>92</v>
      </c>
      <c r="C63" s="105">
        <v>1335</v>
      </c>
      <c r="D63" s="119">
        <v>8754</v>
      </c>
      <c r="E63" s="117">
        <v>132.38248358000001</v>
      </c>
      <c r="F63" s="107">
        <v>102.09349872</v>
      </c>
      <c r="G63" s="107">
        <v>171.65757055</v>
      </c>
      <c r="H63" s="107">
        <v>5.2346346000000004E-3</v>
      </c>
      <c r="I63" s="108">
        <v>152.50171349999999</v>
      </c>
      <c r="J63" s="107">
        <v>144.53671</v>
      </c>
      <c r="K63" s="107">
        <v>160.90564549999999</v>
      </c>
      <c r="L63" s="107">
        <v>1.4479206898999999</v>
      </c>
      <c r="M63" s="107">
        <v>1.1166378293000001</v>
      </c>
      <c r="N63" s="107">
        <v>1.8774881785999999</v>
      </c>
      <c r="O63" s="119">
        <v>1205</v>
      </c>
      <c r="P63" s="119">
        <v>9043</v>
      </c>
      <c r="Q63" s="117">
        <v>115.72767689</v>
      </c>
      <c r="R63" s="107">
        <v>89.190182413000002</v>
      </c>
      <c r="S63" s="107">
        <v>150.16109213999999</v>
      </c>
      <c r="T63" s="107">
        <v>2.06769209E-2</v>
      </c>
      <c r="U63" s="108">
        <v>133.25223930000001</v>
      </c>
      <c r="V63" s="107">
        <v>125.93703854</v>
      </c>
      <c r="W63" s="107">
        <v>140.99235209</v>
      </c>
      <c r="X63" s="107">
        <v>1.3600154765000001</v>
      </c>
      <c r="Y63" s="107">
        <v>1.0481505522000001</v>
      </c>
      <c r="Z63" s="107">
        <v>1.7646721576</v>
      </c>
      <c r="AA63" s="119">
        <v>1096</v>
      </c>
      <c r="AB63" s="119">
        <v>9342</v>
      </c>
      <c r="AC63" s="117">
        <v>99.710157800999994</v>
      </c>
      <c r="AD63" s="107">
        <v>76.779160798000007</v>
      </c>
      <c r="AE63" s="107">
        <v>129.48976604000001</v>
      </c>
      <c r="AF63" s="107">
        <v>1.31199275E-2</v>
      </c>
      <c r="AG63" s="108">
        <v>117.31963177</v>
      </c>
      <c r="AH63" s="107">
        <v>110.57557548</v>
      </c>
      <c r="AI63" s="107">
        <v>124.47501122</v>
      </c>
      <c r="AJ63" s="107">
        <v>1.3919981912999999</v>
      </c>
      <c r="AK63" s="107">
        <v>1.0718712647999999</v>
      </c>
      <c r="AL63" s="107">
        <v>1.8077347794</v>
      </c>
      <c r="AM63" s="107">
        <v>0.2791481515</v>
      </c>
      <c r="AN63" s="107">
        <v>0.8615930128</v>
      </c>
      <c r="AO63" s="107">
        <v>0.65785807750000003</v>
      </c>
      <c r="AP63" s="107">
        <v>1.1284235082</v>
      </c>
      <c r="AQ63" s="107">
        <v>0.3260400611</v>
      </c>
      <c r="AR63" s="107">
        <v>0.87419176440000002</v>
      </c>
      <c r="AS63" s="107">
        <v>0.66845862389999999</v>
      </c>
      <c r="AT63" s="107">
        <v>1.1432438950999999</v>
      </c>
      <c r="AU63" s="105" t="s">
        <v>28</v>
      </c>
      <c r="AV63" s="105" t="s">
        <v>28</v>
      </c>
      <c r="AW63" s="105" t="s">
        <v>28</v>
      </c>
      <c r="AX63" s="105" t="s">
        <v>28</v>
      </c>
      <c r="AY63" s="105" t="s">
        <v>28</v>
      </c>
      <c r="AZ63" s="105" t="s">
        <v>28</v>
      </c>
      <c r="BA63" s="105" t="s">
        <v>28</v>
      </c>
      <c r="BB63" s="105" t="s">
        <v>28</v>
      </c>
      <c r="BC63" s="111" t="s">
        <v>28</v>
      </c>
      <c r="BD63" s="112">
        <v>1335</v>
      </c>
      <c r="BE63" s="112">
        <v>1205</v>
      </c>
      <c r="BF63" s="112">
        <v>1096</v>
      </c>
    </row>
    <row r="64" spans="1:93" x14ac:dyDescent="0.3">
      <c r="A64" s="10"/>
      <c r="B64" t="s">
        <v>95</v>
      </c>
      <c r="C64" s="105">
        <v>889</v>
      </c>
      <c r="D64" s="119">
        <v>5269</v>
      </c>
      <c r="E64" s="117">
        <v>145.91435558000001</v>
      </c>
      <c r="F64" s="107">
        <v>112.15743676</v>
      </c>
      <c r="G64" s="107">
        <v>189.83136365999999</v>
      </c>
      <c r="H64" s="107">
        <v>4.9754080000000004E-4</v>
      </c>
      <c r="I64" s="108">
        <v>168.72271778000001</v>
      </c>
      <c r="J64" s="107">
        <v>157.98839201000001</v>
      </c>
      <c r="K64" s="107">
        <v>180.18637403</v>
      </c>
      <c r="L64" s="107">
        <v>1.5959242392999999</v>
      </c>
      <c r="M64" s="107">
        <v>1.2267111843</v>
      </c>
      <c r="N64" s="107">
        <v>2.0762622939000002</v>
      </c>
      <c r="O64" s="119">
        <v>820</v>
      </c>
      <c r="P64" s="119">
        <v>5426</v>
      </c>
      <c r="Q64" s="117">
        <v>132.04425086000001</v>
      </c>
      <c r="R64" s="107">
        <v>101.35614183</v>
      </c>
      <c r="S64" s="107">
        <v>172.02395306</v>
      </c>
      <c r="T64" s="107">
        <v>1.1300257E-3</v>
      </c>
      <c r="U64" s="108">
        <v>151.12421673</v>
      </c>
      <c r="V64" s="107">
        <v>141.12657952000001</v>
      </c>
      <c r="W64" s="107">
        <v>161.83010289000001</v>
      </c>
      <c r="X64" s="107">
        <v>1.5517655722000001</v>
      </c>
      <c r="Y64" s="107">
        <v>1.1911232060000001</v>
      </c>
      <c r="Z64" s="107">
        <v>2.0216014421000001</v>
      </c>
      <c r="AA64" s="119">
        <v>629</v>
      </c>
      <c r="AB64" s="119">
        <v>5386</v>
      </c>
      <c r="AC64" s="117">
        <v>99.649396855000006</v>
      </c>
      <c r="AD64" s="107">
        <v>76.278946605000002</v>
      </c>
      <c r="AE64" s="107">
        <v>130.18011831000001</v>
      </c>
      <c r="AF64" s="107">
        <v>1.5477025300000001E-2</v>
      </c>
      <c r="AG64" s="108">
        <v>116.78425548</v>
      </c>
      <c r="AH64" s="107">
        <v>108.00520069</v>
      </c>
      <c r="AI64" s="107">
        <v>126.27690371</v>
      </c>
      <c r="AJ64" s="107">
        <v>1.3911499413999999</v>
      </c>
      <c r="AK64" s="107">
        <v>1.0648880519999999</v>
      </c>
      <c r="AL64" s="107">
        <v>1.8173724043999999</v>
      </c>
      <c r="AM64" s="107">
        <v>4.8282308000000003E-2</v>
      </c>
      <c r="AN64" s="107">
        <v>0.75466668339999998</v>
      </c>
      <c r="AO64" s="107">
        <v>0.57073349610000002</v>
      </c>
      <c r="AP64" s="107">
        <v>0.99787695470000004</v>
      </c>
      <c r="AQ64" s="107">
        <v>0.4771782369</v>
      </c>
      <c r="AR64" s="107">
        <v>0.90494352199999994</v>
      </c>
      <c r="AS64" s="107">
        <v>0.68709598999999999</v>
      </c>
      <c r="AT64" s="107">
        <v>1.1918608025999999</v>
      </c>
      <c r="AU64" s="105">
        <v>1</v>
      </c>
      <c r="AV64" s="105">
        <v>2</v>
      </c>
      <c r="AW64" s="105" t="s">
        <v>28</v>
      </c>
      <c r="AX64" s="105" t="s">
        <v>28</v>
      </c>
      <c r="AY64" s="105" t="s">
        <v>28</v>
      </c>
      <c r="AZ64" s="105" t="s">
        <v>28</v>
      </c>
      <c r="BA64" s="105" t="s">
        <v>28</v>
      </c>
      <c r="BB64" s="105" t="s">
        <v>28</v>
      </c>
      <c r="BC64" s="111" t="s">
        <v>181</v>
      </c>
      <c r="BD64" s="112">
        <v>889</v>
      </c>
      <c r="BE64" s="112">
        <v>820</v>
      </c>
      <c r="BF64" s="112">
        <v>629</v>
      </c>
    </row>
    <row r="65" spans="1:93" x14ac:dyDescent="0.3">
      <c r="A65" s="10"/>
      <c r="B65" t="s">
        <v>94</v>
      </c>
      <c r="C65" s="105">
        <v>782</v>
      </c>
      <c r="D65" s="119">
        <v>6825</v>
      </c>
      <c r="E65" s="117">
        <v>109.3133989</v>
      </c>
      <c r="F65" s="107">
        <v>83.908619307999999</v>
      </c>
      <c r="G65" s="107">
        <v>142.40991303000001</v>
      </c>
      <c r="H65" s="107">
        <v>0.1855454893</v>
      </c>
      <c r="I65" s="108">
        <v>114.57875457999999</v>
      </c>
      <c r="J65" s="107">
        <v>106.82310376</v>
      </c>
      <c r="K65" s="107">
        <v>122.89748695</v>
      </c>
      <c r="L65" s="107">
        <v>1.1956047935</v>
      </c>
      <c r="M65" s="107">
        <v>0.91774245860000003</v>
      </c>
      <c r="N65" s="107">
        <v>1.5575947357</v>
      </c>
      <c r="O65" s="119">
        <v>818</v>
      </c>
      <c r="P65" s="119">
        <v>7402</v>
      </c>
      <c r="Q65" s="117">
        <v>105.46782755</v>
      </c>
      <c r="R65" s="107">
        <v>81.063338615000006</v>
      </c>
      <c r="S65" s="107">
        <v>137.21939952</v>
      </c>
      <c r="T65" s="107">
        <v>0.10989394750000001</v>
      </c>
      <c r="U65" s="108">
        <v>110.51067279</v>
      </c>
      <c r="V65" s="107">
        <v>103.19119906</v>
      </c>
      <c r="W65" s="107">
        <v>118.34932544999999</v>
      </c>
      <c r="X65" s="107">
        <v>1.2394431616999999</v>
      </c>
      <c r="Y65" s="107">
        <v>0.95264502019999997</v>
      </c>
      <c r="Z65" s="107">
        <v>1.6125831957000001</v>
      </c>
      <c r="AA65" s="119">
        <v>697</v>
      </c>
      <c r="AB65" s="119">
        <v>7314</v>
      </c>
      <c r="AC65" s="117">
        <v>91.195028393000001</v>
      </c>
      <c r="AD65" s="107">
        <v>69.925824354</v>
      </c>
      <c r="AE65" s="107">
        <v>118.93364548</v>
      </c>
      <c r="AF65" s="107">
        <v>7.4723998900000005E-2</v>
      </c>
      <c r="AG65" s="108">
        <v>95.296691276999994</v>
      </c>
      <c r="AH65" s="107">
        <v>88.478197112000004</v>
      </c>
      <c r="AI65" s="107">
        <v>102.64064668</v>
      </c>
      <c r="AJ65" s="107">
        <v>1.2731231940000001</v>
      </c>
      <c r="AK65" s="107">
        <v>0.97619563710000001</v>
      </c>
      <c r="AL65" s="107">
        <v>1.6603666371000001</v>
      </c>
      <c r="AM65" s="107">
        <v>0.30262276049999998</v>
      </c>
      <c r="AN65" s="107">
        <v>0.86467153549999998</v>
      </c>
      <c r="AO65" s="107">
        <v>0.65581727850000004</v>
      </c>
      <c r="AP65" s="107">
        <v>1.1400383747</v>
      </c>
      <c r="AQ65" s="107">
        <v>0.79885792489999996</v>
      </c>
      <c r="AR65" s="107">
        <v>0.96482067719999998</v>
      </c>
      <c r="AS65" s="107">
        <v>0.73251955759999998</v>
      </c>
      <c r="AT65" s="107">
        <v>1.2707905605000001</v>
      </c>
      <c r="AU65" s="105" t="s">
        <v>28</v>
      </c>
      <c r="AV65" s="105" t="s">
        <v>28</v>
      </c>
      <c r="AW65" s="105" t="s">
        <v>28</v>
      </c>
      <c r="AX65" s="105" t="s">
        <v>28</v>
      </c>
      <c r="AY65" s="105" t="s">
        <v>28</v>
      </c>
      <c r="AZ65" s="105" t="s">
        <v>28</v>
      </c>
      <c r="BA65" s="105" t="s">
        <v>28</v>
      </c>
      <c r="BB65" s="105" t="s">
        <v>28</v>
      </c>
      <c r="BC65" s="111" t="s">
        <v>28</v>
      </c>
      <c r="BD65" s="112">
        <v>782</v>
      </c>
      <c r="BE65" s="112">
        <v>818</v>
      </c>
      <c r="BF65" s="112">
        <v>697</v>
      </c>
    </row>
    <row r="66" spans="1:93" x14ac:dyDescent="0.3">
      <c r="A66" s="10"/>
      <c r="B66" t="s">
        <v>93</v>
      </c>
      <c r="C66" s="105">
        <v>1518</v>
      </c>
      <c r="D66" s="119">
        <v>7214</v>
      </c>
      <c r="E66" s="117">
        <v>225.7145299</v>
      </c>
      <c r="F66" s="107">
        <v>174.39430339</v>
      </c>
      <c r="G66" s="107">
        <v>292.13711697000002</v>
      </c>
      <c r="H66" s="107">
        <v>6.5798130000000001E-12</v>
      </c>
      <c r="I66" s="108">
        <v>210.42417520999999</v>
      </c>
      <c r="J66" s="107">
        <v>200.10060271</v>
      </c>
      <c r="K66" s="107">
        <v>221.28036055000001</v>
      </c>
      <c r="L66" s="107">
        <v>2.4687309757000002</v>
      </c>
      <c r="M66" s="107">
        <v>1.9074209310000001</v>
      </c>
      <c r="N66" s="107">
        <v>3.1952216374</v>
      </c>
      <c r="O66" s="119">
        <v>1201</v>
      </c>
      <c r="P66" s="119">
        <v>7128</v>
      </c>
      <c r="Q66" s="117">
        <v>162.90287504</v>
      </c>
      <c r="R66" s="107">
        <v>125.62864934</v>
      </c>
      <c r="S66" s="107">
        <v>211.23642445999999</v>
      </c>
      <c r="T66" s="107">
        <v>9.6431218999999999E-7</v>
      </c>
      <c r="U66" s="108">
        <v>168.49046016</v>
      </c>
      <c r="V66" s="107">
        <v>159.22581346999999</v>
      </c>
      <c r="W66" s="107">
        <v>178.29417570999999</v>
      </c>
      <c r="X66" s="107">
        <v>1.9144118084999999</v>
      </c>
      <c r="Y66" s="107">
        <v>1.4763703202</v>
      </c>
      <c r="Z66" s="107">
        <v>2.4824209227999998</v>
      </c>
      <c r="AA66" s="119">
        <v>984</v>
      </c>
      <c r="AB66" s="119">
        <v>7349</v>
      </c>
      <c r="AC66" s="117">
        <v>131.53869903</v>
      </c>
      <c r="AD66" s="107">
        <v>101.26668749</v>
      </c>
      <c r="AE66" s="107">
        <v>170.86003079</v>
      </c>
      <c r="AF66" s="107">
        <v>5.2496493000000002E-6</v>
      </c>
      <c r="AG66" s="108">
        <v>133.89576812999999</v>
      </c>
      <c r="AH66" s="107">
        <v>125.78577704</v>
      </c>
      <c r="AI66" s="107">
        <v>142.52864787999999</v>
      </c>
      <c r="AJ66" s="107">
        <v>1.8363387960999999</v>
      </c>
      <c r="AK66" s="107">
        <v>1.4137280387</v>
      </c>
      <c r="AL66" s="107">
        <v>2.3852820922000002</v>
      </c>
      <c r="AM66" s="107">
        <v>0.1197143707</v>
      </c>
      <c r="AN66" s="107">
        <v>0.80746701990000003</v>
      </c>
      <c r="AO66" s="107">
        <v>0.61678758359999997</v>
      </c>
      <c r="AP66" s="107">
        <v>1.0570948660999999</v>
      </c>
      <c r="AQ66" s="107">
        <v>1.6227855400000001E-2</v>
      </c>
      <c r="AR66" s="107">
        <v>0.72172081749999994</v>
      </c>
      <c r="AS66" s="107">
        <v>0.55320574899999997</v>
      </c>
      <c r="AT66" s="107">
        <v>0.94156819459999996</v>
      </c>
      <c r="AU66" s="105">
        <v>1</v>
      </c>
      <c r="AV66" s="105">
        <v>2</v>
      </c>
      <c r="AW66" s="105">
        <v>3</v>
      </c>
      <c r="AX66" s="105" t="s">
        <v>28</v>
      </c>
      <c r="AY66" s="105" t="s">
        <v>28</v>
      </c>
      <c r="AZ66" s="105" t="s">
        <v>28</v>
      </c>
      <c r="BA66" s="105" t="s">
        <v>28</v>
      </c>
      <c r="BB66" s="105" t="s">
        <v>28</v>
      </c>
      <c r="BC66" s="111" t="s">
        <v>235</v>
      </c>
      <c r="BD66" s="112">
        <v>1518</v>
      </c>
      <c r="BE66" s="112">
        <v>1201</v>
      </c>
      <c r="BF66" s="112">
        <v>984</v>
      </c>
      <c r="BQ66" s="52"/>
      <c r="CC66" s="4"/>
      <c r="CO66" s="4"/>
    </row>
    <row r="67" spans="1:93" x14ac:dyDescent="0.3">
      <c r="A67" s="10"/>
      <c r="B67" t="s">
        <v>133</v>
      </c>
      <c r="C67" s="105">
        <v>1482</v>
      </c>
      <c r="D67" s="119">
        <v>9276</v>
      </c>
      <c r="E67" s="117">
        <v>176.20433227999999</v>
      </c>
      <c r="F67" s="107">
        <v>136.08723022999999</v>
      </c>
      <c r="G67" s="107">
        <v>228.14753934999999</v>
      </c>
      <c r="H67" s="107">
        <v>6.4462347999999998E-7</v>
      </c>
      <c r="I67" s="108">
        <v>159.76714100999999</v>
      </c>
      <c r="J67" s="107">
        <v>151.83659919999999</v>
      </c>
      <c r="K67" s="107">
        <v>168.11190109</v>
      </c>
      <c r="L67" s="107">
        <v>1.927217948</v>
      </c>
      <c r="M67" s="107">
        <v>1.4884410002999999</v>
      </c>
      <c r="N67" s="107">
        <v>2.4953417827000002</v>
      </c>
      <c r="O67" s="119">
        <v>1143</v>
      </c>
      <c r="P67" s="119">
        <v>8549</v>
      </c>
      <c r="Q67" s="117">
        <v>138.22419033</v>
      </c>
      <c r="R67" s="107">
        <v>106.57366236999999</v>
      </c>
      <c r="S67" s="107">
        <v>179.27437574999999</v>
      </c>
      <c r="T67" s="107">
        <v>2.5566160000000001E-4</v>
      </c>
      <c r="U67" s="108">
        <v>133.69984794000001</v>
      </c>
      <c r="V67" s="107">
        <v>126.16927446</v>
      </c>
      <c r="W67" s="107">
        <v>141.67989326</v>
      </c>
      <c r="X67" s="107">
        <v>1.6243913567999999</v>
      </c>
      <c r="Y67" s="107">
        <v>1.2524387778999999</v>
      </c>
      <c r="Z67" s="107">
        <v>2.1068073957000002</v>
      </c>
      <c r="AA67" s="119">
        <v>972</v>
      </c>
      <c r="AB67" s="119">
        <v>8693</v>
      </c>
      <c r="AC67" s="117">
        <v>113.55926112</v>
      </c>
      <c r="AD67" s="107">
        <v>87.435702993999996</v>
      </c>
      <c r="AE67" s="107">
        <v>147.48787215999999</v>
      </c>
      <c r="AF67" s="107">
        <v>5.5078820000000004E-4</v>
      </c>
      <c r="AG67" s="108">
        <v>111.8141033</v>
      </c>
      <c r="AH67" s="107">
        <v>105.001205</v>
      </c>
      <c r="AI67" s="107">
        <v>119.06904971</v>
      </c>
      <c r="AJ67" s="107">
        <v>1.5853378387999999</v>
      </c>
      <c r="AK67" s="107">
        <v>1.2206413379000001</v>
      </c>
      <c r="AL67" s="107">
        <v>2.0589963531</v>
      </c>
      <c r="AM67" s="107">
        <v>0.15282026109999999</v>
      </c>
      <c r="AN67" s="107">
        <v>0.8215585191</v>
      </c>
      <c r="AO67" s="107">
        <v>0.62749785920000001</v>
      </c>
      <c r="AP67" s="107">
        <v>1.0756345865000001</v>
      </c>
      <c r="AQ67" s="107">
        <v>7.4191468400000002E-2</v>
      </c>
      <c r="AR67" s="107">
        <v>0.78445398330000005</v>
      </c>
      <c r="AS67" s="107">
        <v>0.60093636049999999</v>
      </c>
      <c r="AT67" s="107">
        <v>1.0240153406000001</v>
      </c>
      <c r="AU67" s="105">
        <v>1</v>
      </c>
      <c r="AV67" s="105">
        <v>2</v>
      </c>
      <c r="AW67" s="105">
        <v>3</v>
      </c>
      <c r="AX67" s="105" t="s">
        <v>28</v>
      </c>
      <c r="AY67" s="105" t="s">
        <v>28</v>
      </c>
      <c r="AZ67" s="105" t="s">
        <v>28</v>
      </c>
      <c r="BA67" s="105" t="s">
        <v>28</v>
      </c>
      <c r="BB67" s="105" t="s">
        <v>28</v>
      </c>
      <c r="BC67" s="111" t="s">
        <v>235</v>
      </c>
      <c r="BD67" s="112">
        <v>1482</v>
      </c>
      <c r="BE67" s="112">
        <v>1143</v>
      </c>
      <c r="BF67" s="112">
        <v>972</v>
      </c>
      <c r="BQ67" s="52"/>
    </row>
    <row r="68" spans="1:93" x14ac:dyDescent="0.3">
      <c r="A68" s="10"/>
      <c r="B68" t="s">
        <v>96</v>
      </c>
      <c r="C68" s="105">
        <v>1128</v>
      </c>
      <c r="D68" s="119">
        <v>11148</v>
      </c>
      <c r="E68" s="117">
        <v>107.42246441</v>
      </c>
      <c r="F68" s="107">
        <v>82.789312095</v>
      </c>
      <c r="G68" s="107">
        <v>139.38497092</v>
      </c>
      <c r="H68" s="107">
        <v>0.2251289749</v>
      </c>
      <c r="I68" s="108">
        <v>101.18406889000001</v>
      </c>
      <c r="J68" s="107">
        <v>95.448252694999994</v>
      </c>
      <c r="K68" s="107">
        <v>107.26457016000001</v>
      </c>
      <c r="L68" s="107">
        <v>1.1749228792999999</v>
      </c>
      <c r="M68" s="107">
        <v>0.90550014359999997</v>
      </c>
      <c r="N68" s="107">
        <v>1.5245097221999999</v>
      </c>
      <c r="O68" s="119">
        <v>1311</v>
      </c>
      <c r="P68" s="119">
        <v>12283</v>
      </c>
      <c r="Q68" s="117">
        <v>113.91001730000001</v>
      </c>
      <c r="R68" s="107">
        <v>87.897489522000001</v>
      </c>
      <c r="S68" s="107">
        <v>147.62073537000001</v>
      </c>
      <c r="T68" s="107">
        <v>2.74448383E-2</v>
      </c>
      <c r="U68" s="108">
        <v>106.73288285</v>
      </c>
      <c r="V68" s="107">
        <v>101.10890513</v>
      </c>
      <c r="W68" s="107">
        <v>112.66968291000001</v>
      </c>
      <c r="X68" s="107">
        <v>1.3386545951</v>
      </c>
      <c r="Y68" s="107">
        <v>1.0329590061</v>
      </c>
      <c r="Z68" s="107">
        <v>1.7348182402000001</v>
      </c>
      <c r="AA68" s="119">
        <v>1329</v>
      </c>
      <c r="AB68" s="119">
        <v>12585</v>
      </c>
      <c r="AC68" s="117">
        <v>109.06360983</v>
      </c>
      <c r="AD68" s="107">
        <v>84.169831720999994</v>
      </c>
      <c r="AE68" s="107">
        <v>141.31988558</v>
      </c>
      <c r="AF68" s="107">
        <v>1.4716629E-3</v>
      </c>
      <c r="AG68" s="108">
        <v>105.60190703000001</v>
      </c>
      <c r="AH68" s="107">
        <v>100.07432595</v>
      </c>
      <c r="AI68" s="107">
        <v>111.43480271</v>
      </c>
      <c r="AJ68" s="107">
        <v>1.5225765454</v>
      </c>
      <c r="AK68" s="107">
        <v>1.175048321</v>
      </c>
      <c r="AL68" s="107">
        <v>1.9728885145999999</v>
      </c>
      <c r="AM68" s="107">
        <v>0.74908955570000002</v>
      </c>
      <c r="AN68" s="107">
        <v>0.95745407130000004</v>
      </c>
      <c r="AO68" s="107">
        <v>0.73351618100000004</v>
      </c>
      <c r="AP68" s="107">
        <v>1.2497587953</v>
      </c>
      <c r="AQ68" s="107">
        <v>0.66776970499999999</v>
      </c>
      <c r="AR68" s="107">
        <v>1.0603928883</v>
      </c>
      <c r="AS68" s="107">
        <v>0.81128657479999999</v>
      </c>
      <c r="AT68" s="107">
        <v>1.3859875318999999</v>
      </c>
      <c r="AU68" s="105" t="s">
        <v>28</v>
      </c>
      <c r="AV68" s="105" t="s">
        <v>28</v>
      </c>
      <c r="AW68" s="105">
        <v>3</v>
      </c>
      <c r="AX68" s="105" t="s">
        <v>28</v>
      </c>
      <c r="AY68" s="105" t="s">
        <v>28</v>
      </c>
      <c r="AZ68" s="105" t="s">
        <v>28</v>
      </c>
      <c r="BA68" s="105" t="s">
        <v>28</v>
      </c>
      <c r="BB68" s="105" t="s">
        <v>28</v>
      </c>
      <c r="BC68" s="111">
        <v>-3</v>
      </c>
      <c r="BD68" s="112">
        <v>1128</v>
      </c>
      <c r="BE68" s="112">
        <v>1311</v>
      </c>
      <c r="BF68" s="112">
        <v>1329</v>
      </c>
    </row>
    <row r="69" spans="1:93" s="3" customFormat="1" x14ac:dyDescent="0.3">
      <c r="A69" s="10"/>
      <c r="B69" s="3" t="s">
        <v>185</v>
      </c>
      <c r="C69" s="115">
        <v>812</v>
      </c>
      <c r="D69" s="118">
        <v>7654</v>
      </c>
      <c r="E69" s="114">
        <v>112.95507118</v>
      </c>
      <c r="F69" s="113">
        <v>86.655385095</v>
      </c>
      <c r="G69" s="113">
        <v>147.23664423</v>
      </c>
      <c r="H69" s="113">
        <v>0.11795729620000001</v>
      </c>
      <c r="I69" s="116">
        <v>106.08831983</v>
      </c>
      <c r="J69" s="113">
        <v>99.036721067000002</v>
      </c>
      <c r="K69" s="113">
        <v>113.64200554999999</v>
      </c>
      <c r="L69" s="113">
        <v>1.2354352340999999</v>
      </c>
      <c r="M69" s="113">
        <v>0.94778494540000002</v>
      </c>
      <c r="N69" s="113">
        <v>1.6103866442999999</v>
      </c>
      <c r="O69" s="118">
        <v>758</v>
      </c>
      <c r="P69" s="118">
        <v>7640</v>
      </c>
      <c r="Q69" s="114">
        <v>100.7089185</v>
      </c>
      <c r="R69" s="113">
        <v>77.205998425000004</v>
      </c>
      <c r="S69" s="113">
        <v>131.36655794000001</v>
      </c>
      <c r="T69" s="113">
        <v>0.2140074377</v>
      </c>
      <c r="U69" s="116">
        <v>99.214659686000005</v>
      </c>
      <c r="V69" s="113">
        <v>92.397200890999997</v>
      </c>
      <c r="W69" s="113">
        <v>106.53513961</v>
      </c>
      <c r="X69" s="113">
        <v>1.1835171280000001</v>
      </c>
      <c r="Y69" s="113">
        <v>0.90731409770000004</v>
      </c>
      <c r="Z69" s="113">
        <v>1.5438014198000001</v>
      </c>
      <c r="AA69" s="118">
        <v>618</v>
      </c>
      <c r="AB69" s="118">
        <v>7327</v>
      </c>
      <c r="AC69" s="114">
        <v>79.371689899000003</v>
      </c>
      <c r="AD69" s="113">
        <v>60.639553880000001</v>
      </c>
      <c r="AE69" s="113">
        <v>103.89036123</v>
      </c>
      <c r="AF69" s="113">
        <v>0.45499079009999999</v>
      </c>
      <c r="AG69" s="116">
        <v>84.345571175000003</v>
      </c>
      <c r="AH69" s="113">
        <v>77.951043978000001</v>
      </c>
      <c r="AI69" s="113">
        <v>91.264658095000001</v>
      </c>
      <c r="AJ69" s="113">
        <v>1.1080641252000001</v>
      </c>
      <c r="AK69" s="113">
        <v>0.84655516730000002</v>
      </c>
      <c r="AL69" s="113">
        <v>1.450355692</v>
      </c>
      <c r="AM69" s="113">
        <v>9.8422736100000005E-2</v>
      </c>
      <c r="AN69" s="113">
        <v>0.78812970169999996</v>
      </c>
      <c r="AO69" s="113">
        <v>0.59423740400000002</v>
      </c>
      <c r="AP69" s="113">
        <v>1.0452866524</v>
      </c>
      <c r="AQ69" s="113">
        <v>0.41922783759999999</v>
      </c>
      <c r="AR69" s="113">
        <v>0.89158386109999999</v>
      </c>
      <c r="AS69" s="113">
        <v>0.67489321660000001</v>
      </c>
      <c r="AT69" s="113">
        <v>1.1778482312</v>
      </c>
      <c r="AU69" s="115" t="s">
        <v>28</v>
      </c>
      <c r="AV69" s="115" t="s">
        <v>28</v>
      </c>
      <c r="AW69" s="115" t="s">
        <v>28</v>
      </c>
      <c r="AX69" s="115" t="s">
        <v>28</v>
      </c>
      <c r="AY69" s="115" t="s">
        <v>28</v>
      </c>
      <c r="AZ69" s="115" t="s">
        <v>28</v>
      </c>
      <c r="BA69" s="115" t="s">
        <v>28</v>
      </c>
      <c r="BB69" s="115" t="s">
        <v>28</v>
      </c>
      <c r="BC69" s="109" t="s">
        <v>28</v>
      </c>
      <c r="BD69" s="110">
        <v>812</v>
      </c>
      <c r="BE69" s="110">
        <v>758</v>
      </c>
      <c r="BF69" s="110">
        <v>618</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5">
        <v>163</v>
      </c>
      <c r="D70" s="119">
        <v>1559</v>
      </c>
      <c r="E70" s="117">
        <v>146.70225912000001</v>
      </c>
      <c r="F70" s="107">
        <v>107.66223655</v>
      </c>
      <c r="G70" s="107">
        <v>199.89880872000001</v>
      </c>
      <c r="H70" s="107">
        <v>2.7422851000000002E-3</v>
      </c>
      <c r="I70" s="108">
        <v>104.55420141</v>
      </c>
      <c r="J70" s="107">
        <v>89.674763264000006</v>
      </c>
      <c r="K70" s="107">
        <v>121.90253573</v>
      </c>
      <c r="L70" s="107">
        <v>1.6045418585</v>
      </c>
      <c r="M70" s="107">
        <v>1.1775453641</v>
      </c>
      <c r="N70" s="107">
        <v>2.1863740065999999</v>
      </c>
      <c r="O70" s="119">
        <v>151</v>
      </c>
      <c r="P70" s="119">
        <v>1434</v>
      </c>
      <c r="Q70" s="117">
        <v>140.14299452</v>
      </c>
      <c r="R70" s="107">
        <v>102.71161863</v>
      </c>
      <c r="S70" s="107">
        <v>191.2155526</v>
      </c>
      <c r="T70" s="107">
        <v>1.6500632000000001E-3</v>
      </c>
      <c r="U70" s="108">
        <v>105.29986053</v>
      </c>
      <c r="V70" s="107">
        <v>89.775533938999999</v>
      </c>
      <c r="W70" s="107">
        <v>123.50871269</v>
      </c>
      <c r="X70" s="107">
        <v>1.6469408753000001</v>
      </c>
      <c r="Y70" s="107">
        <v>1.2070525798</v>
      </c>
      <c r="Z70" s="107">
        <v>2.2471384363000002</v>
      </c>
      <c r="AA70" s="119">
        <v>105</v>
      </c>
      <c r="AB70" s="119">
        <v>1269</v>
      </c>
      <c r="AC70" s="117">
        <v>103.06310809999999</v>
      </c>
      <c r="AD70" s="107">
        <v>74.195620122999998</v>
      </c>
      <c r="AE70" s="107">
        <v>143.16214668999999</v>
      </c>
      <c r="AF70" s="107">
        <v>3.00248771E-2</v>
      </c>
      <c r="AG70" s="108">
        <v>82.742316785</v>
      </c>
      <c r="AH70" s="107">
        <v>68.337472504999994</v>
      </c>
      <c r="AI70" s="107">
        <v>100.18355576</v>
      </c>
      <c r="AJ70" s="107">
        <v>1.4388068701000001</v>
      </c>
      <c r="AK70" s="107">
        <v>1.0358038868999999</v>
      </c>
      <c r="AL70" s="107">
        <v>1.9986072999</v>
      </c>
      <c r="AM70" s="107">
        <v>0.10886388969999999</v>
      </c>
      <c r="AN70" s="107">
        <v>0.73541391389999999</v>
      </c>
      <c r="AO70" s="107">
        <v>0.50509720550000003</v>
      </c>
      <c r="AP70" s="107">
        <v>1.0707515677999999</v>
      </c>
      <c r="AQ70" s="107">
        <v>0.80279681160000005</v>
      </c>
      <c r="AR70" s="107">
        <v>0.95528859180000003</v>
      </c>
      <c r="AS70" s="107">
        <v>0.66715037970000002</v>
      </c>
      <c r="AT70" s="107">
        <v>1.3678719543</v>
      </c>
      <c r="AU70" s="105">
        <v>1</v>
      </c>
      <c r="AV70" s="105">
        <v>2</v>
      </c>
      <c r="AW70" s="105" t="s">
        <v>28</v>
      </c>
      <c r="AX70" s="105" t="s">
        <v>28</v>
      </c>
      <c r="AY70" s="105" t="s">
        <v>28</v>
      </c>
      <c r="AZ70" s="105" t="s">
        <v>28</v>
      </c>
      <c r="BA70" s="105" t="s">
        <v>28</v>
      </c>
      <c r="BB70" s="105" t="s">
        <v>28</v>
      </c>
      <c r="BC70" s="111" t="s">
        <v>181</v>
      </c>
      <c r="BD70" s="112">
        <v>163</v>
      </c>
      <c r="BE70" s="112">
        <v>151</v>
      </c>
      <c r="BF70" s="112">
        <v>105</v>
      </c>
    </row>
    <row r="71" spans="1:93" x14ac:dyDescent="0.3">
      <c r="A71" s="10"/>
      <c r="B71" t="s">
        <v>186</v>
      </c>
      <c r="C71" s="105">
        <v>1416</v>
      </c>
      <c r="D71" s="119">
        <v>14765</v>
      </c>
      <c r="E71" s="117">
        <v>128.37455996</v>
      </c>
      <c r="F71" s="107">
        <v>98.571544407000005</v>
      </c>
      <c r="G71" s="107">
        <v>167.18848978</v>
      </c>
      <c r="H71" s="107">
        <v>1.1801810100000001E-2</v>
      </c>
      <c r="I71" s="108">
        <v>95.902472062000001</v>
      </c>
      <c r="J71" s="107">
        <v>91.035205363000003</v>
      </c>
      <c r="K71" s="107">
        <v>101.02997089</v>
      </c>
      <c r="L71" s="107">
        <v>1.4040844106000001</v>
      </c>
      <c r="M71" s="107">
        <v>1.0781167924999999</v>
      </c>
      <c r="N71" s="107">
        <v>1.8286080373</v>
      </c>
      <c r="O71" s="119">
        <v>1289</v>
      </c>
      <c r="P71" s="119">
        <v>15041</v>
      </c>
      <c r="Q71" s="117">
        <v>103.77255785</v>
      </c>
      <c r="R71" s="107">
        <v>79.795410927000006</v>
      </c>
      <c r="S71" s="107">
        <v>134.95442455</v>
      </c>
      <c r="T71" s="107">
        <v>0.13874982869999999</v>
      </c>
      <c r="U71" s="108">
        <v>85.699089155999999</v>
      </c>
      <c r="V71" s="107">
        <v>81.146091104999996</v>
      </c>
      <c r="W71" s="107">
        <v>90.507549806</v>
      </c>
      <c r="X71" s="107">
        <v>1.2195205893000001</v>
      </c>
      <c r="Y71" s="107">
        <v>0.93774451130000003</v>
      </c>
      <c r="Z71" s="107">
        <v>1.5859655264999999</v>
      </c>
      <c r="AA71" s="119">
        <v>1148</v>
      </c>
      <c r="AB71" s="119">
        <v>14462</v>
      </c>
      <c r="AC71" s="117">
        <v>94.185240050999994</v>
      </c>
      <c r="AD71" s="107">
        <v>72.523882365999995</v>
      </c>
      <c r="AE71" s="107">
        <v>122.3163895</v>
      </c>
      <c r="AF71" s="107">
        <v>4.0085001199999998E-2</v>
      </c>
      <c r="AG71" s="108">
        <v>79.380445304999995</v>
      </c>
      <c r="AH71" s="107">
        <v>74.918851602999993</v>
      </c>
      <c r="AI71" s="107">
        <v>84.107737397999998</v>
      </c>
      <c r="AJ71" s="107">
        <v>1.3148678799</v>
      </c>
      <c r="AK71" s="107">
        <v>1.0124656836000001</v>
      </c>
      <c r="AL71" s="107">
        <v>1.7075912495000001</v>
      </c>
      <c r="AM71" s="107">
        <v>0.48478007280000002</v>
      </c>
      <c r="AN71" s="107">
        <v>0.90761220499999995</v>
      </c>
      <c r="AO71" s="107">
        <v>0.69150149900000002</v>
      </c>
      <c r="AP71" s="107">
        <v>1.1912626595</v>
      </c>
      <c r="AQ71" s="107">
        <v>0.12898296679999999</v>
      </c>
      <c r="AR71" s="107">
        <v>0.80835765189999997</v>
      </c>
      <c r="AS71" s="107">
        <v>0.61420844760000004</v>
      </c>
      <c r="AT71" s="107">
        <v>1.0638767603999999</v>
      </c>
      <c r="AU71" s="105" t="s">
        <v>28</v>
      </c>
      <c r="AV71" s="105" t="s">
        <v>28</v>
      </c>
      <c r="AW71" s="105" t="s">
        <v>28</v>
      </c>
      <c r="AX71" s="105" t="s">
        <v>28</v>
      </c>
      <c r="AY71" s="105" t="s">
        <v>28</v>
      </c>
      <c r="AZ71" s="105" t="s">
        <v>28</v>
      </c>
      <c r="BA71" s="105" t="s">
        <v>28</v>
      </c>
      <c r="BB71" s="105" t="s">
        <v>28</v>
      </c>
      <c r="BC71" s="111" t="s">
        <v>28</v>
      </c>
      <c r="BD71" s="112">
        <v>1416</v>
      </c>
      <c r="BE71" s="112">
        <v>1289</v>
      </c>
      <c r="BF71" s="112">
        <v>1148</v>
      </c>
    </row>
    <row r="72" spans="1:93" x14ac:dyDescent="0.3">
      <c r="A72" s="10"/>
      <c r="B72" t="s">
        <v>187</v>
      </c>
      <c r="C72" s="105">
        <v>1482</v>
      </c>
      <c r="D72" s="119">
        <v>11384</v>
      </c>
      <c r="E72" s="117">
        <v>157.92754907</v>
      </c>
      <c r="F72" s="107">
        <v>121.90959681</v>
      </c>
      <c r="G72" s="107">
        <v>204.58693498</v>
      </c>
      <c r="H72" s="107">
        <v>3.4971000000000001E-5</v>
      </c>
      <c r="I72" s="108">
        <v>130.18271257999999</v>
      </c>
      <c r="J72" s="107">
        <v>123.72068641</v>
      </c>
      <c r="K72" s="107">
        <v>136.98225532000001</v>
      </c>
      <c r="L72" s="107">
        <v>1.7273173883999999</v>
      </c>
      <c r="M72" s="107">
        <v>1.3333744974999999</v>
      </c>
      <c r="N72" s="107">
        <v>2.2376499371</v>
      </c>
      <c r="O72" s="119">
        <v>1206</v>
      </c>
      <c r="P72" s="119">
        <v>11389</v>
      </c>
      <c r="Q72" s="117">
        <v>126.97999313</v>
      </c>
      <c r="R72" s="107">
        <v>97.756879280999996</v>
      </c>
      <c r="S72" s="107">
        <v>164.93896667999999</v>
      </c>
      <c r="T72" s="107">
        <v>2.7029205999999999E-3</v>
      </c>
      <c r="U72" s="108">
        <v>105.89164984</v>
      </c>
      <c r="V72" s="107">
        <v>100.08081737000001</v>
      </c>
      <c r="W72" s="107">
        <v>112.03986738</v>
      </c>
      <c r="X72" s="107">
        <v>1.4922511235</v>
      </c>
      <c r="Y72" s="107">
        <v>1.1488251759000001</v>
      </c>
      <c r="Z72" s="107">
        <v>1.9383396729</v>
      </c>
      <c r="AA72" s="119">
        <v>1129</v>
      </c>
      <c r="AB72" s="119">
        <v>11315</v>
      </c>
      <c r="AC72" s="117">
        <v>109.89097739</v>
      </c>
      <c r="AD72" s="107">
        <v>84.646624055000004</v>
      </c>
      <c r="AE72" s="107">
        <v>142.66401106999999</v>
      </c>
      <c r="AF72" s="107">
        <v>1.3103298999999999E-3</v>
      </c>
      <c r="AG72" s="108">
        <v>99.779054353000006</v>
      </c>
      <c r="AH72" s="107">
        <v>94.125317281999997</v>
      </c>
      <c r="AI72" s="107">
        <v>105.77238914</v>
      </c>
      <c r="AJ72" s="107">
        <v>1.5341269649</v>
      </c>
      <c r="AK72" s="107">
        <v>1.1817045543</v>
      </c>
      <c r="AL72" s="107">
        <v>1.9916531047999999</v>
      </c>
      <c r="AM72" s="107">
        <v>0.29499568120000003</v>
      </c>
      <c r="AN72" s="107">
        <v>0.86541961990000005</v>
      </c>
      <c r="AO72" s="107">
        <v>0.66030056510000001</v>
      </c>
      <c r="AP72" s="107">
        <v>1.134257879</v>
      </c>
      <c r="AQ72" s="107">
        <v>0.11130145380000001</v>
      </c>
      <c r="AR72" s="107">
        <v>0.80403953500000003</v>
      </c>
      <c r="AS72" s="107">
        <v>0.6147356745</v>
      </c>
      <c r="AT72" s="107">
        <v>1.0516382905999999</v>
      </c>
      <c r="AU72" s="105">
        <v>1</v>
      </c>
      <c r="AV72" s="105">
        <v>2</v>
      </c>
      <c r="AW72" s="105">
        <v>3</v>
      </c>
      <c r="AX72" s="105" t="s">
        <v>28</v>
      </c>
      <c r="AY72" s="105" t="s">
        <v>28</v>
      </c>
      <c r="AZ72" s="105" t="s">
        <v>28</v>
      </c>
      <c r="BA72" s="105" t="s">
        <v>28</v>
      </c>
      <c r="BB72" s="105" t="s">
        <v>28</v>
      </c>
      <c r="BC72" s="111" t="s">
        <v>235</v>
      </c>
      <c r="BD72" s="112">
        <v>1482</v>
      </c>
      <c r="BE72" s="112">
        <v>1206</v>
      </c>
      <c r="BF72" s="112">
        <v>1129</v>
      </c>
    </row>
    <row r="73" spans="1:93" x14ac:dyDescent="0.3">
      <c r="A73" s="10"/>
      <c r="B73" t="s">
        <v>189</v>
      </c>
      <c r="C73" s="105">
        <v>153</v>
      </c>
      <c r="D73" s="119">
        <v>1554</v>
      </c>
      <c r="E73" s="117">
        <v>133.63412055000001</v>
      </c>
      <c r="F73" s="107">
        <v>98.223880833999999</v>
      </c>
      <c r="G73" s="107">
        <v>181.809943</v>
      </c>
      <c r="H73" s="107">
        <v>1.5677831499999999E-2</v>
      </c>
      <c r="I73" s="108">
        <v>98.455598456000004</v>
      </c>
      <c r="J73" s="107">
        <v>84.028159328000001</v>
      </c>
      <c r="K73" s="107">
        <v>115.36019526</v>
      </c>
      <c r="L73" s="107">
        <v>1.4616103490000001</v>
      </c>
      <c r="M73" s="107">
        <v>1.0743142556</v>
      </c>
      <c r="N73" s="107">
        <v>1.9885287764999999</v>
      </c>
      <c r="O73" s="119">
        <v>157</v>
      </c>
      <c r="P73" s="119">
        <v>1602</v>
      </c>
      <c r="Q73" s="117">
        <v>134.12657976</v>
      </c>
      <c r="R73" s="107">
        <v>98.693841847000002</v>
      </c>
      <c r="S73" s="107">
        <v>182.28026249999999</v>
      </c>
      <c r="T73" s="107">
        <v>3.6450645000000001E-3</v>
      </c>
      <c r="U73" s="108">
        <v>98.002496879000006</v>
      </c>
      <c r="V73" s="107">
        <v>83.811547950000005</v>
      </c>
      <c r="W73" s="107">
        <v>114.59625349</v>
      </c>
      <c r="X73" s="107">
        <v>1.5762368103</v>
      </c>
      <c r="Y73" s="107">
        <v>1.1598362288999999</v>
      </c>
      <c r="Z73" s="107">
        <v>2.1421321564000002</v>
      </c>
      <c r="AA73" s="119">
        <v>138</v>
      </c>
      <c r="AB73" s="119">
        <v>1649</v>
      </c>
      <c r="AC73" s="117">
        <v>110.01531749</v>
      </c>
      <c r="AD73" s="107">
        <v>80.832170998999999</v>
      </c>
      <c r="AE73" s="107">
        <v>149.73456648000001</v>
      </c>
      <c r="AF73" s="107">
        <v>6.3648009999999998E-3</v>
      </c>
      <c r="AG73" s="108">
        <v>83.687083080999997</v>
      </c>
      <c r="AH73" s="107">
        <v>70.827080988000006</v>
      </c>
      <c r="AI73" s="107">
        <v>98.882062861999998</v>
      </c>
      <c r="AJ73" s="107">
        <v>1.5358628081000001</v>
      </c>
      <c r="AK73" s="107">
        <v>1.1284530914999999</v>
      </c>
      <c r="AL73" s="107">
        <v>2.0903612059999999</v>
      </c>
      <c r="AM73" s="107">
        <v>0.27338087239999997</v>
      </c>
      <c r="AN73" s="107">
        <v>0.82023501740000004</v>
      </c>
      <c r="AO73" s="107">
        <v>0.57535809149999995</v>
      </c>
      <c r="AP73" s="107">
        <v>1.1693334877999999</v>
      </c>
      <c r="AQ73" s="107">
        <v>0.98376281129999998</v>
      </c>
      <c r="AR73" s="107">
        <v>1.0036851308000001</v>
      </c>
      <c r="AS73" s="107">
        <v>0.70429032039999995</v>
      </c>
      <c r="AT73" s="107">
        <v>1.4303530981000001</v>
      </c>
      <c r="AU73" s="105" t="s">
        <v>28</v>
      </c>
      <c r="AV73" s="105">
        <v>2</v>
      </c>
      <c r="AW73" s="105" t="s">
        <v>28</v>
      </c>
      <c r="AX73" s="105" t="s">
        <v>28</v>
      </c>
      <c r="AY73" s="105" t="s">
        <v>28</v>
      </c>
      <c r="AZ73" s="105" t="s">
        <v>28</v>
      </c>
      <c r="BA73" s="105" t="s">
        <v>28</v>
      </c>
      <c r="BB73" s="105" t="s">
        <v>28</v>
      </c>
      <c r="BC73" s="111">
        <v>-2</v>
      </c>
      <c r="BD73" s="112">
        <v>153</v>
      </c>
      <c r="BE73" s="112">
        <v>157</v>
      </c>
      <c r="BF73" s="112">
        <v>138</v>
      </c>
    </row>
    <row r="74" spans="1:93" x14ac:dyDescent="0.3">
      <c r="A74" s="10"/>
      <c r="B74" t="s">
        <v>188</v>
      </c>
      <c r="C74" s="105">
        <v>187</v>
      </c>
      <c r="D74" s="119">
        <v>1384</v>
      </c>
      <c r="E74" s="117">
        <v>172.18801063000001</v>
      </c>
      <c r="F74" s="107">
        <v>127.77152821999999</v>
      </c>
      <c r="G74" s="107">
        <v>232.04473969</v>
      </c>
      <c r="H74" s="107">
        <v>3.2017300000000003E-5</v>
      </c>
      <c r="I74" s="108">
        <v>135.11560693999999</v>
      </c>
      <c r="J74" s="107">
        <v>117.07374065</v>
      </c>
      <c r="K74" s="107">
        <v>155.93784854</v>
      </c>
      <c r="L74" s="107">
        <v>1.883289816</v>
      </c>
      <c r="M74" s="107">
        <v>1.3974888087999999</v>
      </c>
      <c r="N74" s="107">
        <v>2.5379670369</v>
      </c>
      <c r="O74" s="119">
        <v>136</v>
      </c>
      <c r="P74" s="119">
        <v>1255</v>
      </c>
      <c r="Q74" s="117">
        <v>137.50019571999999</v>
      </c>
      <c r="R74" s="107">
        <v>100.54885254</v>
      </c>
      <c r="S74" s="107">
        <v>188.03102516999999</v>
      </c>
      <c r="T74" s="107">
        <v>2.6546693999999998E-3</v>
      </c>
      <c r="U74" s="108">
        <v>108.36653386</v>
      </c>
      <c r="V74" s="107">
        <v>91.602062519</v>
      </c>
      <c r="W74" s="107">
        <v>128.19914026999999</v>
      </c>
      <c r="X74" s="107">
        <v>1.6158830733</v>
      </c>
      <c r="Y74" s="107">
        <v>1.1816360552</v>
      </c>
      <c r="Z74" s="107">
        <v>2.2097143151999998</v>
      </c>
      <c r="AA74" s="119">
        <v>114</v>
      </c>
      <c r="AB74" s="119">
        <v>1189</v>
      </c>
      <c r="AC74" s="117">
        <v>112.3413671</v>
      </c>
      <c r="AD74" s="107">
        <v>81.641252563999998</v>
      </c>
      <c r="AE74" s="107">
        <v>154.58585416</v>
      </c>
      <c r="AF74" s="107">
        <v>5.7249316000000001E-3</v>
      </c>
      <c r="AG74" s="108">
        <v>95.878889822999994</v>
      </c>
      <c r="AH74" s="107">
        <v>79.799591449999994</v>
      </c>
      <c r="AI74" s="107">
        <v>115.19810248</v>
      </c>
      <c r="AJ74" s="107">
        <v>1.5683354962</v>
      </c>
      <c r="AK74" s="107">
        <v>1.1397482304</v>
      </c>
      <c r="AL74" s="107">
        <v>2.1580873415999999</v>
      </c>
      <c r="AM74" s="107">
        <v>0.28364863550000002</v>
      </c>
      <c r="AN74" s="107">
        <v>0.81702696139999997</v>
      </c>
      <c r="AO74" s="107">
        <v>0.56467662259999996</v>
      </c>
      <c r="AP74" s="107">
        <v>1.1821510382</v>
      </c>
      <c r="AQ74" s="107">
        <v>0.2097578668</v>
      </c>
      <c r="AR74" s="107">
        <v>0.79854686289999999</v>
      </c>
      <c r="AS74" s="107">
        <v>0.56185867980000004</v>
      </c>
      <c r="AT74" s="107">
        <v>1.1349421395999999</v>
      </c>
      <c r="AU74" s="105">
        <v>1</v>
      </c>
      <c r="AV74" s="105">
        <v>2</v>
      </c>
      <c r="AW74" s="105" t="s">
        <v>28</v>
      </c>
      <c r="AX74" s="105" t="s">
        <v>28</v>
      </c>
      <c r="AY74" s="105" t="s">
        <v>28</v>
      </c>
      <c r="AZ74" s="105" t="s">
        <v>28</v>
      </c>
      <c r="BA74" s="105" t="s">
        <v>28</v>
      </c>
      <c r="BB74" s="105" t="s">
        <v>28</v>
      </c>
      <c r="BC74" s="111" t="s">
        <v>181</v>
      </c>
      <c r="BD74" s="112">
        <v>187</v>
      </c>
      <c r="BE74" s="112">
        <v>136</v>
      </c>
      <c r="BF74" s="112">
        <v>114</v>
      </c>
    </row>
    <row r="75" spans="1:93" x14ac:dyDescent="0.3">
      <c r="A75" s="10"/>
      <c r="B75" t="s">
        <v>190</v>
      </c>
      <c r="C75" s="105">
        <v>322</v>
      </c>
      <c r="D75" s="119">
        <v>1612</v>
      </c>
      <c r="E75" s="117">
        <v>267.62654798</v>
      </c>
      <c r="F75" s="107">
        <v>201.84877302999999</v>
      </c>
      <c r="G75" s="107">
        <v>354.83975507999997</v>
      </c>
      <c r="H75" s="107">
        <v>8.4721919999999999E-14</v>
      </c>
      <c r="I75" s="108">
        <v>199.75186103999999</v>
      </c>
      <c r="J75" s="107">
        <v>179.08335697000001</v>
      </c>
      <c r="K75" s="107">
        <v>222.80577416</v>
      </c>
      <c r="L75" s="107">
        <v>2.927139645</v>
      </c>
      <c r="M75" s="107">
        <v>2.2077015538999998</v>
      </c>
      <c r="N75" s="107">
        <v>3.8810257149999998</v>
      </c>
      <c r="O75" s="119">
        <v>288</v>
      </c>
      <c r="P75" s="119">
        <v>1742</v>
      </c>
      <c r="Q75" s="117">
        <v>214.76877808</v>
      </c>
      <c r="R75" s="107">
        <v>161.65334024000001</v>
      </c>
      <c r="S75" s="107">
        <v>285.33668384999999</v>
      </c>
      <c r="T75" s="107">
        <v>1.692739E-10</v>
      </c>
      <c r="U75" s="108">
        <v>165.3272101</v>
      </c>
      <c r="V75" s="107">
        <v>147.29459313999999</v>
      </c>
      <c r="W75" s="107">
        <v>185.56747955</v>
      </c>
      <c r="X75" s="107">
        <v>2.5239326486999998</v>
      </c>
      <c r="Y75" s="107">
        <v>1.8997274503999999</v>
      </c>
      <c r="Z75" s="107">
        <v>3.3532368096999998</v>
      </c>
      <c r="AA75" s="119">
        <v>240</v>
      </c>
      <c r="AB75" s="119">
        <v>1617</v>
      </c>
      <c r="AC75" s="117">
        <v>190.74368107999999</v>
      </c>
      <c r="AD75" s="107">
        <v>143.03117313999999</v>
      </c>
      <c r="AE75" s="107">
        <v>254.37218386000001</v>
      </c>
      <c r="AF75" s="107">
        <v>2.5875100000000001E-11</v>
      </c>
      <c r="AG75" s="108">
        <v>148.42300556999999</v>
      </c>
      <c r="AH75" s="107">
        <v>130.78453676000001</v>
      </c>
      <c r="AI75" s="107">
        <v>168.44031509000001</v>
      </c>
      <c r="AJ75" s="107">
        <v>2.6628667019000001</v>
      </c>
      <c r="AK75" s="107">
        <v>1.9967788507999999</v>
      </c>
      <c r="AL75" s="107">
        <v>3.5511489264999998</v>
      </c>
      <c r="AM75" s="107">
        <v>0.46264571669999999</v>
      </c>
      <c r="AN75" s="107">
        <v>0.88813505749999999</v>
      </c>
      <c r="AO75" s="107">
        <v>0.64713994460000002</v>
      </c>
      <c r="AP75" s="107">
        <v>1.2188768241000001</v>
      </c>
      <c r="AQ75" s="107">
        <v>0.16596639839999999</v>
      </c>
      <c r="AR75" s="107">
        <v>0.80249429549999995</v>
      </c>
      <c r="AS75" s="107">
        <v>0.58781648600000003</v>
      </c>
      <c r="AT75" s="107">
        <v>1.095575081</v>
      </c>
      <c r="AU75" s="105">
        <v>1</v>
      </c>
      <c r="AV75" s="105">
        <v>2</v>
      </c>
      <c r="AW75" s="105">
        <v>3</v>
      </c>
      <c r="AX75" s="105" t="s">
        <v>28</v>
      </c>
      <c r="AY75" s="105" t="s">
        <v>28</v>
      </c>
      <c r="AZ75" s="105" t="s">
        <v>28</v>
      </c>
      <c r="BA75" s="105" t="s">
        <v>28</v>
      </c>
      <c r="BB75" s="105" t="s">
        <v>28</v>
      </c>
      <c r="BC75" s="111" t="s">
        <v>235</v>
      </c>
      <c r="BD75" s="112">
        <v>322</v>
      </c>
      <c r="BE75" s="112">
        <v>288</v>
      </c>
      <c r="BF75" s="112">
        <v>240</v>
      </c>
      <c r="BQ75" s="52"/>
      <c r="CC75" s="4"/>
      <c r="CO75" s="4"/>
    </row>
    <row r="76" spans="1:93" x14ac:dyDescent="0.3">
      <c r="A76" s="10"/>
      <c r="B76" t="s">
        <v>191</v>
      </c>
      <c r="C76" s="105">
        <v>637</v>
      </c>
      <c r="D76" s="119">
        <v>4564</v>
      </c>
      <c r="E76" s="117">
        <v>202.15260832000001</v>
      </c>
      <c r="F76" s="107">
        <v>154.37474718000001</v>
      </c>
      <c r="G76" s="107">
        <v>264.71736987000003</v>
      </c>
      <c r="H76" s="107">
        <v>8.0460275000000002E-9</v>
      </c>
      <c r="I76" s="108">
        <v>139.57055215</v>
      </c>
      <c r="J76" s="107">
        <v>129.14213545999999</v>
      </c>
      <c r="K76" s="107">
        <v>150.84107875999999</v>
      </c>
      <c r="L76" s="107">
        <v>2.2110247231</v>
      </c>
      <c r="M76" s="107">
        <v>1.6884589592999999</v>
      </c>
      <c r="N76" s="107">
        <v>2.8953207890999999</v>
      </c>
      <c r="O76" s="119">
        <v>652</v>
      </c>
      <c r="P76" s="119">
        <v>5262</v>
      </c>
      <c r="Q76" s="117">
        <v>175.2883334</v>
      </c>
      <c r="R76" s="107">
        <v>133.83279732</v>
      </c>
      <c r="S76" s="107">
        <v>229.58497797999999</v>
      </c>
      <c r="T76" s="107">
        <v>1.5277939999999999E-7</v>
      </c>
      <c r="U76" s="108">
        <v>123.9072596</v>
      </c>
      <c r="V76" s="107">
        <v>114.75222809</v>
      </c>
      <c r="W76" s="107">
        <v>133.79268739</v>
      </c>
      <c r="X76" s="107">
        <v>2.0599639832999999</v>
      </c>
      <c r="Y76" s="107">
        <v>1.5727843201</v>
      </c>
      <c r="Z76" s="107">
        <v>2.6980505580999998</v>
      </c>
      <c r="AA76" s="119">
        <v>625</v>
      </c>
      <c r="AB76" s="119">
        <v>5546</v>
      </c>
      <c r="AC76" s="117">
        <v>153.96298831999999</v>
      </c>
      <c r="AD76" s="107">
        <v>117.80122666</v>
      </c>
      <c r="AE76" s="107">
        <v>201.22542390999999</v>
      </c>
      <c r="AF76" s="107">
        <v>2.1187608999999999E-8</v>
      </c>
      <c r="AG76" s="108">
        <v>112.69383338999999</v>
      </c>
      <c r="AH76" s="107">
        <v>104.19625031</v>
      </c>
      <c r="AI76" s="107">
        <v>121.88442528</v>
      </c>
      <c r="AJ76" s="107">
        <v>2.1493918571999999</v>
      </c>
      <c r="AK76" s="107">
        <v>1.6445575663000001</v>
      </c>
      <c r="AL76" s="107">
        <v>2.8091964980999999</v>
      </c>
      <c r="AM76" s="107">
        <v>0.37199042879999999</v>
      </c>
      <c r="AN76" s="107">
        <v>0.87834133250000002</v>
      </c>
      <c r="AO76" s="107">
        <v>0.66066398989999997</v>
      </c>
      <c r="AP76" s="107">
        <v>1.1677395894</v>
      </c>
      <c r="AQ76" s="107">
        <v>0.32953303859999999</v>
      </c>
      <c r="AR76" s="107">
        <v>0.86710893739999995</v>
      </c>
      <c r="AS76" s="107">
        <v>0.65102121280000003</v>
      </c>
      <c r="AT76" s="107">
        <v>1.1549207532000001</v>
      </c>
      <c r="AU76" s="105">
        <v>1</v>
      </c>
      <c r="AV76" s="105">
        <v>2</v>
      </c>
      <c r="AW76" s="105">
        <v>3</v>
      </c>
      <c r="AX76" s="105" t="s">
        <v>28</v>
      </c>
      <c r="AY76" s="105" t="s">
        <v>28</v>
      </c>
      <c r="AZ76" s="105" t="s">
        <v>28</v>
      </c>
      <c r="BA76" s="105" t="s">
        <v>28</v>
      </c>
      <c r="BB76" s="105" t="s">
        <v>28</v>
      </c>
      <c r="BC76" s="111" t="s">
        <v>235</v>
      </c>
      <c r="BD76" s="112">
        <v>637</v>
      </c>
      <c r="BE76" s="112">
        <v>652</v>
      </c>
      <c r="BF76" s="112">
        <v>625</v>
      </c>
      <c r="BQ76" s="52"/>
      <c r="CC76" s="4"/>
      <c r="CO76" s="4"/>
    </row>
    <row r="77" spans="1:93" x14ac:dyDescent="0.3">
      <c r="A77" s="10"/>
      <c r="B77" t="s">
        <v>194</v>
      </c>
      <c r="C77" s="105">
        <v>481</v>
      </c>
      <c r="D77" s="119">
        <v>5423</v>
      </c>
      <c r="E77" s="117">
        <v>120.54426917000001</v>
      </c>
      <c r="F77" s="107">
        <v>91.416225053999995</v>
      </c>
      <c r="G77" s="107">
        <v>158.95341141</v>
      </c>
      <c r="H77" s="107">
        <v>5.0119256700000003E-2</v>
      </c>
      <c r="I77" s="108">
        <v>88.696293564000001</v>
      </c>
      <c r="J77" s="107">
        <v>81.113664537000005</v>
      </c>
      <c r="K77" s="107">
        <v>96.987758314000004</v>
      </c>
      <c r="L77" s="107">
        <v>1.3184413577</v>
      </c>
      <c r="M77" s="107">
        <v>0.99985617490000001</v>
      </c>
      <c r="N77" s="107">
        <v>1.7385376590999999</v>
      </c>
      <c r="O77" s="119">
        <v>556</v>
      </c>
      <c r="P77" s="119">
        <v>5743</v>
      </c>
      <c r="Q77" s="117">
        <v>129.62943471</v>
      </c>
      <c r="R77" s="107">
        <v>98.685484688000003</v>
      </c>
      <c r="S77" s="107">
        <v>170.27621028999999</v>
      </c>
      <c r="T77" s="107">
        <v>2.4870818999999998E-3</v>
      </c>
      <c r="U77" s="108">
        <v>96.813512102000004</v>
      </c>
      <c r="V77" s="107">
        <v>89.091647281999997</v>
      </c>
      <c r="W77" s="107">
        <v>105.20465623</v>
      </c>
      <c r="X77" s="107">
        <v>1.5233869904999999</v>
      </c>
      <c r="Y77" s="107">
        <v>1.1597380168</v>
      </c>
      <c r="Z77" s="107">
        <v>2.0010622134</v>
      </c>
      <c r="AA77" s="119">
        <v>499</v>
      </c>
      <c r="AB77" s="119">
        <v>6084</v>
      </c>
      <c r="AC77" s="117">
        <v>108.79285068</v>
      </c>
      <c r="AD77" s="107">
        <v>82.822617327000003</v>
      </c>
      <c r="AE77" s="107">
        <v>142.90642750999999</v>
      </c>
      <c r="AF77" s="107">
        <v>2.6716077000000001E-3</v>
      </c>
      <c r="AG77" s="108">
        <v>82.018408941000004</v>
      </c>
      <c r="AH77" s="107">
        <v>75.128778167999997</v>
      </c>
      <c r="AI77" s="107">
        <v>89.539848368999998</v>
      </c>
      <c r="AJ77" s="107">
        <v>1.5187966272</v>
      </c>
      <c r="AK77" s="107">
        <v>1.1562406084000001</v>
      </c>
      <c r="AL77" s="107">
        <v>1.9950373463</v>
      </c>
      <c r="AM77" s="107">
        <v>0.23984296050000001</v>
      </c>
      <c r="AN77" s="107">
        <v>0.8392603958</v>
      </c>
      <c r="AO77" s="107">
        <v>0.62660420729999999</v>
      </c>
      <c r="AP77" s="107">
        <v>1.1240875879000001</v>
      </c>
      <c r="AQ77" s="107">
        <v>0.63019372510000005</v>
      </c>
      <c r="AR77" s="107">
        <v>1.0753678760000001</v>
      </c>
      <c r="AS77" s="107">
        <v>0.80000119449999996</v>
      </c>
      <c r="AT77" s="107">
        <v>1.4455179277000001</v>
      </c>
      <c r="AU77" s="105" t="s">
        <v>28</v>
      </c>
      <c r="AV77" s="105">
        <v>2</v>
      </c>
      <c r="AW77" s="105">
        <v>3</v>
      </c>
      <c r="AX77" s="105" t="s">
        <v>28</v>
      </c>
      <c r="AY77" s="105" t="s">
        <v>28</v>
      </c>
      <c r="AZ77" s="105" t="s">
        <v>28</v>
      </c>
      <c r="BA77" s="105" t="s">
        <v>28</v>
      </c>
      <c r="BB77" s="105" t="s">
        <v>28</v>
      </c>
      <c r="BC77" s="111" t="s">
        <v>236</v>
      </c>
      <c r="BD77" s="112">
        <v>481</v>
      </c>
      <c r="BE77" s="112">
        <v>556</v>
      </c>
      <c r="BF77" s="112">
        <v>499</v>
      </c>
    </row>
    <row r="78" spans="1:93" x14ac:dyDescent="0.3">
      <c r="A78" s="10"/>
      <c r="B78" t="s">
        <v>192</v>
      </c>
      <c r="C78" s="105">
        <v>542</v>
      </c>
      <c r="D78" s="119">
        <v>3903</v>
      </c>
      <c r="E78" s="117">
        <v>202.87848554999999</v>
      </c>
      <c r="F78" s="107">
        <v>154.55168619</v>
      </c>
      <c r="G78" s="107">
        <v>266.31660201</v>
      </c>
      <c r="H78" s="107">
        <v>9.3778385999999995E-9</v>
      </c>
      <c r="I78" s="108">
        <v>138.86753779</v>
      </c>
      <c r="J78" s="107">
        <v>127.65519645000001</v>
      </c>
      <c r="K78" s="107">
        <v>151.06469293000001</v>
      </c>
      <c r="L78" s="107">
        <v>2.2189639356000002</v>
      </c>
      <c r="M78" s="107">
        <v>1.6903942126</v>
      </c>
      <c r="N78" s="107">
        <v>2.9128122368999998</v>
      </c>
      <c r="O78" s="119">
        <v>466</v>
      </c>
      <c r="P78" s="119">
        <v>4202</v>
      </c>
      <c r="Q78" s="117">
        <v>156.57369079</v>
      </c>
      <c r="R78" s="107">
        <v>118.95707274999999</v>
      </c>
      <c r="S78" s="107">
        <v>206.08543975000001</v>
      </c>
      <c r="T78" s="107">
        <v>1.36298E-5</v>
      </c>
      <c r="U78" s="108">
        <v>110.89957163</v>
      </c>
      <c r="V78" s="107">
        <v>101.27417606</v>
      </c>
      <c r="W78" s="107">
        <v>121.43979311</v>
      </c>
      <c r="X78" s="107">
        <v>1.8400321203000001</v>
      </c>
      <c r="Y78" s="107">
        <v>1.397966885</v>
      </c>
      <c r="Z78" s="107">
        <v>2.4218872708000001</v>
      </c>
      <c r="AA78" s="119">
        <v>539</v>
      </c>
      <c r="AB78" s="119">
        <v>4289</v>
      </c>
      <c r="AC78" s="117">
        <v>177.35459329</v>
      </c>
      <c r="AD78" s="107">
        <v>134.83119929</v>
      </c>
      <c r="AE78" s="107">
        <v>233.28911948000001</v>
      </c>
      <c r="AF78" s="107">
        <v>9.0392619999999998E-11</v>
      </c>
      <c r="AG78" s="108">
        <v>125.67031942</v>
      </c>
      <c r="AH78" s="107">
        <v>115.49651313</v>
      </c>
      <c r="AI78" s="107">
        <v>136.74031149999999</v>
      </c>
      <c r="AJ78" s="107">
        <v>2.4759490759</v>
      </c>
      <c r="AK78" s="107">
        <v>1.8823035654</v>
      </c>
      <c r="AL78" s="107">
        <v>3.2568199620999998</v>
      </c>
      <c r="AM78" s="107">
        <v>0.40829597229999998</v>
      </c>
      <c r="AN78" s="107">
        <v>1.1327228246000001</v>
      </c>
      <c r="AO78" s="107">
        <v>0.84301669879999996</v>
      </c>
      <c r="AP78" s="107">
        <v>1.5219876417</v>
      </c>
      <c r="AQ78" s="107">
        <v>8.3614697799999999E-2</v>
      </c>
      <c r="AR78" s="107">
        <v>0.77176094039999998</v>
      </c>
      <c r="AS78" s="107">
        <v>0.57546037120000004</v>
      </c>
      <c r="AT78" s="107">
        <v>1.0350233984999999</v>
      </c>
      <c r="AU78" s="105">
        <v>1</v>
      </c>
      <c r="AV78" s="105">
        <v>2</v>
      </c>
      <c r="AW78" s="105">
        <v>3</v>
      </c>
      <c r="AX78" s="105" t="s">
        <v>28</v>
      </c>
      <c r="AY78" s="105" t="s">
        <v>28</v>
      </c>
      <c r="AZ78" s="105" t="s">
        <v>28</v>
      </c>
      <c r="BA78" s="105" t="s">
        <v>28</v>
      </c>
      <c r="BB78" s="105" t="s">
        <v>28</v>
      </c>
      <c r="BC78" s="111" t="s">
        <v>235</v>
      </c>
      <c r="BD78" s="112">
        <v>542</v>
      </c>
      <c r="BE78" s="112">
        <v>466</v>
      </c>
      <c r="BF78" s="112">
        <v>539</v>
      </c>
      <c r="BQ78" s="52"/>
      <c r="CO78" s="4"/>
    </row>
    <row r="79" spans="1:93" x14ac:dyDescent="0.3">
      <c r="A79" s="10"/>
      <c r="B79" t="s">
        <v>193</v>
      </c>
      <c r="C79" s="105">
        <v>642</v>
      </c>
      <c r="D79" s="119">
        <v>4020</v>
      </c>
      <c r="E79" s="117">
        <v>212.05588152000001</v>
      </c>
      <c r="F79" s="107">
        <v>162.33578553000001</v>
      </c>
      <c r="G79" s="107">
        <v>277.0042153</v>
      </c>
      <c r="H79" s="107">
        <v>6.7700889999999998E-10</v>
      </c>
      <c r="I79" s="108">
        <v>159.70149254</v>
      </c>
      <c r="J79" s="107">
        <v>147.81371415000001</v>
      </c>
      <c r="K79" s="107">
        <v>172.54533427999999</v>
      </c>
      <c r="L79" s="107">
        <v>2.3193408219</v>
      </c>
      <c r="M79" s="107">
        <v>1.7755320509999999</v>
      </c>
      <c r="N79" s="107">
        <v>3.0297069799999998</v>
      </c>
      <c r="O79" s="119">
        <v>567</v>
      </c>
      <c r="P79" s="119">
        <v>4290</v>
      </c>
      <c r="Q79" s="117">
        <v>181.23798477</v>
      </c>
      <c r="R79" s="107">
        <v>138.26595409999999</v>
      </c>
      <c r="S79" s="107">
        <v>237.56540314</v>
      </c>
      <c r="T79" s="107">
        <v>4.3610255000000003E-8</v>
      </c>
      <c r="U79" s="108">
        <v>132.16783217</v>
      </c>
      <c r="V79" s="107">
        <v>121.72468573</v>
      </c>
      <c r="W79" s="107">
        <v>143.50692921999999</v>
      </c>
      <c r="X79" s="107">
        <v>2.1298834543999998</v>
      </c>
      <c r="Y79" s="107">
        <v>1.6248821587</v>
      </c>
      <c r="Z79" s="107">
        <v>2.7918353986</v>
      </c>
      <c r="AA79" s="119">
        <v>556</v>
      </c>
      <c r="AB79" s="119">
        <v>4657</v>
      </c>
      <c r="AC79" s="117">
        <v>152.3860258</v>
      </c>
      <c r="AD79" s="107">
        <v>116.46091798</v>
      </c>
      <c r="AE79" s="107">
        <v>199.39307761000001</v>
      </c>
      <c r="AF79" s="107">
        <v>3.7327708999999998E-8</v>
      </c>
      <c r="AG79" s="108">
        <v>119.39016534</v>
      </c>
      <c r="AH79" s="107">
        <v>109.86758220999999</v>
      </c>
      <c r="AI79" s="107">
        <v>129.73810194000001</v>
      </c>
      <c r="AJ79" s="107">
        <v>2.1273767584000001</v>
      </c>
      <c r="AK79" s="107">
        <v>1.6258462603999999</v>
      </c>
      <c r="AL79" s="107">
        <v>2.7836161279999998</v>
      </c>
      <c r="AM79" s="107">
        <v>0.23572203550000001</v>
      </c>
      <c r="AN79" s="107">
        <v>0.84080622490000001</v>
      </c>
      <c r="AO79" s="107">
        <v>0.63128160820000001</v>
      </c>
      <c r="AP79" s="107">
        <v>1.1198728092000001</v>
      </c>
      <c r="AQ79" s="107">
        <v>0.28024168119999998</v>
      </c>
      <c r="AR79" s="107">
        <v>0.85467087009999998</v>
      </c>
      <c r="AS79" s="107">
        <v>0.64269245919999995</v>
      </c>
      <c r="AT79" s="107">
        <v>1.1365658424</v>
      </c>
      <c r="AU79" s="105">
        <v>1</v>
      </c>
      <c r="AV79" s="105">
        <v>2</v>
      </c>
      <c r="AW79" s="105">
        <v>3</v>
      </c>
      <c r="AX79" s="105" t="s">
        <v>28</v>
      </c>
      <c r="AY79" s="105" t="s">
        <v>28</v>
      </c>
      <c r="AZ79" s="105" t="s">
        <v>28</v>
      </c>
      <c r="BA79" s="105" t="s">
        <v>28</v>
      </c>
      <c r="BB79" s="105" t="s">
        <v>28</v>
      </c>
      <c r="BC79" s="111" t="s">
        <v>235</v>
      </c>
      <c r="BD79" s="112">
        <v>642</v>
      </c>
      <c r="BE79" s="112">
        <v>567</v>
      </c>
      <c r="BF79" s="112">
        <v>556</v>
      </c>
      <c r="BQ79" s="52"/>
      <c r="CC79" s="4"/>
      <c r="CO79" s="4"/>
    </row>
    <row r="80" spans="1:93" x14ac:dyDescent="0.3">
      <c r="A80" s="10"/>
      <c r="B80" t="s">
        <v>148</v>
      </c>
      <c r="C80" s="105">
        <v>355</v>
      </c>
      <c r="D80" s="119">
        <v>3266</v>
      </c>
      <c r="E80" s="117">
        <v>153.95683855999999</v>
      </c>
      <c r="F80" s="107">
        <v>116.19955969999999</v>
      </c>
      <c r="G80" s="107">
        <v>203.98277069</v>
      </c>
      <c r="H80" s="107">
        <v>2.8342349999999999E-4</v>
      </c>
      <c r="I80" s="108">
        <v>108.69565217</v>
      </c>
      <c r="J80" s="107">
        <v>97.956911902000002</v>
      </c>
      <c r="K80" s="107">
        <v>120.61165029</v>
      </c>
      <c r="L80" s="107">
        <v>1.6838881239000001</v>
      </c>
      <c r="M80" s="107">
        <v>1.2709215155</v>
      </c>
      <c r="N80" s="107">
        <v>2.2310419481000001</v>
      </c>
      <c r="O80" s="119">
        <v>326</v>
      </c>
      <c r="P80" s="119">
        <v>3335</v>
      </c>
      <c r="Q80" s="117">
        <v>136.88961739000001</v>
      </c>
      <c r="R80" s="107">
        <v>103.18869017999999</v>
      </c>
      <c r="S80" s="107">
        <v>181.59710444999999</v>
      </c>
      <c r="T80" s="107">
        <v>9.7669110000000005E-4</v>
      </c>
      <c r="U80" s="108">
        <v>97.751124438000005</v>
      </c>
      <c r="V80" s="107">
        <v>87.695653460000003</v>
      </c>
      <c r="W80" s="107">
        <v>108.95958867</v>
      </c>
      <c r="X80" s="107">
        <v>1.6087076420999999</v>
      </c>
      <c r="Y80" s="107">
        <v>1.2126590580000001</v>
      </c>
      <c r="Z80" s="107">
        <v>2.1341037786000001</v>
      </c>
      <c r="AA80" s="119">
        <v>293</v>
      </c>
      <c r="AB80" s="119">
        <v>3315</v>
      </c>
      <c r="AC80" s="117">
        <v>131.31511578999999</v>
      </c>
      <c r="AD80" s="107">
        <v>98.777783135000007</v>
      </c>
      <c r="AE80" s="107">
        <v>174.57022305000001</v>
      </c>
      <c r="AF80" s="107">
        <v>3.01944E-5</v>
      </c>
      <c r="AG80" s="108">
        <v>88.386123679999997</v>
      </c>
      <c r="AH80" s="107">
        <v>78.823617530000007</v>
      </c>
      <c r="AI80" s="107">
        <v>99.108707568</v>
      </c>
      <c r="AJ80" s="107">
        <v>1.8332174745000001</v>
      </c>
      <c r="AK80" s="107">
        <v>1.3789818259</v>
      </c>
      <c r="AL80" s="107">
        <v>2.4370780279000002</v>
      </c>
      <c r="AM80" s="107">
        <v>0.79418847739999998</v>
      </c>
      <c r="AN80" s="107">
        <v>0.9592773966</v>
      </c>
      <c r="AO80" s="107">
        <v>0.70192491700000004</v>
      </c>
      <c r="AP80" s="107">
        <v>1.3109851229</v>
      </c>
      <c r="AQ80" s="107">
        <v>0.45647315869999999</v>
      </c>
      <c r="AR80" s="107">
        <v>0.8891428186</v>
      </c>
      <c r="AS80" s="107">
        <v>0.65262621949999999</v>
      </c>
      <c r="AT80" s="107">
        <v>1.2113747935000001</v>
      </c>
      <c r="AU80" s="105">
        <v>1</v>
      </c>
      <c r="AV80" s="105">
        <v>2</v>
      </c>
      <c r="AW80" s="105">
        <v>3</v>
      </c>
      <c r="AX80" s="105" t="s">
        <v>28</v>
      </c>
      <c r="AY80" s="105" t="s">
        <v>28</v>
      </c>
      <c r="AZ80" s="105" t="s">
        <v>28</v>
      </c>
      <c r="BA80" s="105" t="s">
        <v>28</v>
      </c>
      <c r="BB80" s="105" t="s">
        <v>28</v>
      </c>
      <c r="BC80" s="111" t="s">
        <v>235</v>
      </c>
      <c r="BD80" s="112">
        <v>355</v>
      </c>
      <c r="BE80" s="112">
        <v>326</v>
      </c>
      <c r="BF80" s="112">
        <v>293</v>
      </c>
    </row>
    <row r="81" spans="1:93" x14ac:dyDescent="0.3">
      <c r="A81" s="10"/>
      <c r="B81" t="s">
        <v>196</v>
      </c>
      <c r="C81" s="105">
        <v>308</v>
      </c>
      <c r="D81" s="119">
        <v>1834</v>
      </c>
      <c r="E81" s="117">
        <v>263.48569230999999</v>
      </c>
      <c r="F81" s="107">
        <v>198.45711793999999</v>
      </c>
      <c r="G81" s="107">
        <v>349.82222239999999</v>
      </c>
      <c r="H81" s="107">
        <v>2.4920870000000001E-13</v>
      </c>
      <c r="I81" s="108">
        <v>167.93893130000001</v>
      </c>
      <c r="J81" s="107">
        <v>150.19299439</v>
      </c>
      <c r="K81" s="107">
        <v>187.78162563000001</v>
      </c>
      <c r="L81" s="107">
        <v>2.8818494340999998</v>
      </c>
      <c r="M81" s="107">
        <v>2.1706056522999999</v>
      </c>
      <c r="N81" s="107">
        <v>3.8261469336</v>
      </c>
      <c r="O81" s="119">
        <v>266</v>
      </c>
      <c r="P81" s="119">
        <v>1959</v>
      </c>
      <c r="Q81" s="117">
        <v>200.12060739</v>
      </c>
      <c r="R81" s="107">
        <v>149.90134698</v>
      </c>
      <c r="S81" s="107">
        <v>267.16409364999998</v>
      </c>
      <c r="T81" s="107">
        <v>6.5978122000000003E-9</v>
      </c>
      <c r="U81" s="108">
        <v>135.78356303999999</v>
      </c>
      <c r="V81" s="107">
        <v>120.40837225999999</v>
      </c>
      <c r="W81" s="107">
        <v>153.12204331000001</v>
      </c>
      <c r="X81" s="107">
        <v>2.3517893949999999</v>
      </c>
      <c r="Y81" s="107">
        <v>1.7616196688000001</v>
      </c>
      <c r="Z81" s="107">
        <v>3.1396750707000001</v>
      </c>
      <c r="AA81" s="119">
        <v>273</v>
      </c>
      <c r="AB81" s="119">
        <v>1979</v>
      </c>
      <c r="AC81" s="117">
        <v>205.31929237</v>
      </c>
      <c r="AD81" s="107">
        <v>153.80673290999999</v>
      </c>
      <c r="AE81" s="107">
        <v>274.08430712000001</v>
      </c>
      <c r="AF81" s="107">
        <v>9.0117920000000005E-13</v>
      </c>
      <c r="AG81" s="108">
        <v>137.94845882000001</v>
      </c>
      <c r="AH81" s="107">
        <v>122.51796985</v>
      </c>
      <c r="AI81" s="107">
        <v>155.32233608000001</v>
      </c>
      <c r="AJ81" s="107">
        <v>2.8663487242999999</v>
      </c>
      <c r="AK81" s="107">
        <v>2.1472104620999999</v>
      </c>
      <c r="AL81" s="107">
        <v>3.8263389426000001</v>
      </c>
      <c r="AM81" s="107">
        <v>0.87586341369999998</v>
      </c>
      <c r="AN81" s="107">
        <v>1.0259777593999999</v>
      </c>
      <c r="AO81" s="107">
        <v>0.74369518489999997</v>
      </c>
      <c r="AP81" s="107">
        <v>1.4154056448000001</v>
      </c>
      <c r="AQ81" s="107">
        <v>8.8895238000000001E-2</v>
      </c>
      <c r="AR81" s="107">
        <v>0.75951223629999998</v>
      </c>
      <c r="AS81" s="107">
        <v>0.55322587010000002</v>
      </c>
      <c r="AT81" s="107">
        <v>1.0427184775</v>
      </c>
      <c r="AU81" s="105">
        <v>1</v>
      </c>
      <c r="AV81" s="105">
        <v>2</v>
      </c>
      <c r="AW81" s="105">
        <v>3</v>
      </c>
      <c r="AX81" s="105" t="s">
        <v>28</v>
      </c>
      <c r="AY81" s="105" t="s">
        <v>28</v>
      </c>
      <c r="AZ81" s="105" t="s">
        <v>28</v>
      </c>
      <c r="BA81" s="105" t="s">
        <v>28</v>
      </c>
      <c r="BB81" s="105" t="s">
        <v>28</v>
      </c>
      <c r="BC81" s="111" t="s">
        <v>235</v>
      </c>
      <c r="BD81" s="112">
        <v>308</v>
      </c>
      <c r="BE81" s="112">
        <v>266</v>
      </c>
      <c r="BF81" s="112">
        <v>273</v>
      </c>
      <c r="BQ81" s="52"/>
      <c r="CC81" s="4"/>
      <c r="CO81" s="4"/>
    </row>
    <row r="82" spans="1:93" x14ac:dyDescent="0.3">
      <c r="A82" s="10"/>
      <c r="B82" t="s">
        <v>195</v>
      </c>
      <c r="C82" s="105">
        <v>1175</v>
      </c>
      <c r="D82" s="119">
        <v>8208</v>
      </c>
      <c r="E82" s="117">
        <v>224.77457887</v>
      </c>
      <c r="F82" s="107">
        <v>171.85470118999999</v>
      </c>
      <c r="G82" s="107">
        <v>293.99027759000001</v>
      </c>
      <c r="H82" s="107">
        <v>5.1151470000000001E-11</v>
      </c>
      <c r="I82" s="108">
        <v>143.15302144</v>
      </c>
      <c r="J82" s="107">
        <v>135.19742427</v>
      </c>
      <c r="K82" s="107">
        <v>151.57676013</v>
      </c>
      <c r="L82" s="107">
        <v>2.4584503516999998</v>
      </c>
      <c r="M82" s="107">
        <v>1.8796442760000001</v>
      </c>
      <c r="N82" s="107">
        <v>3.2154904036</v>
      </c>
      <c r="O82" s="119">
        <v>1538</v>
      </c>
      <c r="P82" s="119">
        <v>9031</v>
      </c>
      <c r="Q82" s="117">
        <v>252.71929564000001</v>
      </c>
      <c r="R82" s="107">
        <v>194.51757516000001</v>
      </c>
      <c r="S82" s="107">
        <v>328.33558785999998</v>
      </c>
      <c r="T82" s="107">
        <v>3.619486E-16</v>
      </c>
      <c r="U82" s="108">
        <v>170.30229209999999</v>
      </c>
      <c r="V82" s="107">
        <v>162.00028211</v>
      </c>
      <c r="W82" s="107">
        <v>179.02975426</v>
      </c>
      <c r="X82" s="107">
        <v>2.9699218244000001</v>
      </c>
      <c r="Y82" s="107">
        <v>2.2859433437000001</v>
      </c>
      <c r="Z82" s="107">
        <v>3.8585539170000001</v>
      </c>
      <c r="AA82" s="119">
        <v>1417</v>
      </c>
      <c r="AB82" s="119">
        <v>9410</v>
      </c>
      <c r="AC82" s="117">
        <v>220.41618793999999</v>
      </c>
      <c r="AD82" s="107">
        <v>169.55658917</v>
      </c>
      <c r="AE82" s="107">
        <v>286.53145326999999</v>
      </c>
      <c r="AF82" s="107">
        <v>4.5523359999999997E-17</v>
      </c>
      <c r="AG82" s="108">
        <v>150.58448458999999</v>
      </c>
      <c r="AH82" s="107">
        <v>142.94461003999999</v>
      </c>
      <c r="AI82" s="107">
        <v>158.63268291</v>
      </c>
      <c r="AJ82" s="107">
        <v>3.0771081071999999</v>
      </c>
      <c r="AK82" s="107">
        <v>2.3670854669999999</v>
      </c>
      <c r="AL82" s="107">
        <v>4.0001066439999997</v>
      </c>
      <c r="AM82" s="107">
        <v>0.32427113549999997</v>
      </c>
      <c r="AN82" s="107">
        <v>0.87217791339999995</v>
      </c>
      <c r="AO82" s="107">
        <v>0.6645177686</v>
      </c>
      <c r="AP82" s="107">
        <v>1.1447313352999999</v>
      </c>
      <c r="AQ82" s="107">
        <v>0.40847767029999998</v>
      </c>
      <c r="AR82" s="107">
        <v>1.1243232971999999</v>
      </c>
      <c r="AS82" s="107">
        <v>0.85156678190000001</v>
      </c>
      <c r="AT82" s="107">
        <v>1.4844436203</v>
      </c>
      <c r="AU82" s="105">
        <v>1</v>
      </c>
      <c r="AV82" s="105">
        <v>2</v>
      </c>
      <c r="AW82" s="105">
        <v>3</v>
      </c>
      <c r="AX82" s="105" t="s">
        <v>28</v>
      </c>
      <c r="AY82" s="105" t="s">
        <v>28</v>
      </c>
      <c r="AZ82" s="105" t="s">
        <v>28</v>
      </c>
      <c r="BA82" s="105" t="s">
        <v>28</v>
      </c>
      <c r="BB82" s="105" t="s">
        <v>28</v>
      </c>
      <c r="BC82" s="111" t="s">
        <v>235</v>
      </c>
      <c r="BD82" s="112">
        <v>1175</v>
      </c>
      <c r="BE82" s="112">
        <v>1538</v>
      </c>
      <c r="BF82" s="112">
        <v>1417</v>
      </c>
      <c r="BQ82" s="52"/>
      <c r="CC82" s="4"/>
      <c r="CO82" s="4"/>
    </row>
    <row r="83" spans="1:93" x14ac:dyDescent="0.3">
      <c r="A83" s="10"/>
      <c r="B83" t="s">
        <v>197</v>
      </c>
      <c r="C83" s="105">
        <v>611</v>
      </c>
      <c r="D83" s="119">
        <v>3407</v>
      </c>
      <c r="E83" s="117">
        <v>274.15911518000001</v>
      </c>
      <c r="F83" s="107">
        <v>208.13150820999999</v>
      </c>
      <c r="G83" s="107">
        <v>361.13330982000002</v>
      </c>
      <c r="H83" s="107">
        <v>5.6593920000000003E-15</v>
      </c>
      <c r="I83" s="108">
        <v>179.33665981999999</v>
      </c>
      <c r="J83" s="107">
        <v>165.66590915</v>
      </c>
      <c r="K83" s="107">
        <v>194.13552081</v>
      </c>
      <c r="L83" s="107">
        <v>2.9985889709000002</v>
      </c>
      <c r="M83" s="107">
        <v>2.2764183660000001</v>
      </c>
      <c r="N83" s="107">
        <v>3.9498608650000002</v>
      </c>
      <c r="O83" s="119">
        <v>597</v>
      </c>
      <c r="P83" s="119">
        <v>3509</v>
      </c>
      <c r="Q83" s="117">
        <v>241.65270183000001</v>
      </c>
      <c r="R83" s="107">
        <v>184.09549534999999</v>
      </c>
      <c r="S83" s="107">
        <v>317.20509070000003</v>
      </c>
      <c r="T83" s="107">
        <v>5.4876990000000001E-14</v>
      </c>
      <c r="U83" s="108">
        <v>170.13394129</v>
      </c>
      <c r="V83" s="107">
        <v>157.01950463</v>
      </c>
      <c r="W83" s="107">
        <v>184.34370971000001</v>
      </c>
      <c r="X83" s="107">
        <v>2.8398687613</v>
      </c>
      <c r="Y83" s="107">
        <v>2.1634645191000001</v>
      </c>
      <c r="Z83" s="107">
        <v>3.7277498707999999</v>
      </c>
      <c r="AA83" s="119">
        <v>480</v>
      </c>
      <c r="AB83" s="119">
        <v>3609</v>
      </c>
      <c r="AC83" s="117">
        <v>181.67467381</v>
      </c>
      <c r="AD83" s="107">
        <v>138.21862184</v>
      </c>
      <c r="AE83" s="107">
        <v>238.79334538000001</v>
      </c>
      <c r="AF83" s="107">
        <v>2.5157510000000001E-11</v>
      </c>
      <c r="AG83" s="108">
        <v>133.00083126000001</v>
      </c>
      <c r="AH83" s="107">
        <v>121.61929963999999</v>
      </c>
      <c r="AI83" s="107">
        <v>145.44748380999999</v>
      </c>
      <c r="AJ83" s="107">
        <v>2.5362593231999999</v>
      </c>
      <c r="AK83" s="107">
        <v>1.9295934922</v>
      </c>
      <c r="AL83" s="107">
        <v>3.3336614061000001</v>
      </c>
      <c r="AM83" s="107">
        <v>5.56368811E-2</v>
      </c>
      <c r="AN83" s="107">
        <v>0.75180071420000005</v>
      </c>
      <c r="AO83" s="107">
        <v>0.56133412599999999</v>
      </c>
      <c r="AP83" s="107">
        <v>1.0068946242000001</v>
      </c>
      <c r="AQ83" s="107">
        <v>0.4004374765</v>
      </c>
      <c r="AR83" s="107">
        <v>0.88143230859999999</v>
      </c>
      <c r="AS83" s="107">
        <v>0.65679023989999996</v>
      </c>
      <c r="AT83" s="107">
        <v>1.1829087394</v>
      </c>
      <c r="AU83" s="105">
        <v>1</v>
      </c>
      <c r="AV83" s="105">
        <v>2</v>
      </c>
      <c r="AW83" s="105">
        <v>3</v>
      </c>
      <c r="AX83" s="105" t="s">
        <v>28</v>
      </c>
      <c r="AY83" s="105" t="s">
        <v>28</v>
      </c>
      <c r="AZ83" s="105" t="s">
        <v>28</v>
      </c>
      <c r="BA83" s="105" t="s">
        <v>28</v>
      </c>
      <c r="BB83" s="105" t="s">
        <v>28</v>
      </c>
      <c r="BC83" s="111" t="s">
        <v>235</v>
      </c>
      <c r="BD83" s="112">
        <v>611</v>
      </c>
      <c r="BE83" s="112">
        <v>597</v>
      </c>
      <c r="BF83" s="112">
        <v>480</v>
      </c>
      <c r="BQ83" s="52"/>
      <c r="CC83" s="4"/>
      <c r="CO83" s="4"/>
    </row>
    <row r="84" spans="1:93" s="3" customFormat="1" x14ac:dyDescent="0.3">
      <c r="A84" s="10" t="s">
        <v>242</v>
      </c>
      <c r="B84" s="3" t="s">
        <v>98</v>
      </c>
      <c r="C84" s="115">
        <v>2436</v>
      </c>
      <c r="D84" s="118">
        <v>46314</v>
      </c>
      <c r="E84" s="114">
        <v>59.875919948000004</v>
      </c>
      <c r="F84" s="113">
        <v>46.316128589000002</v>
      </c>
      <c r="G84" s="113">
        <v>77.405558253999999</v>
      </c>
      <c r="H84" s="113">
        <v>1.2341139999999999E-3</v>
      </c>
      <c r="I84" s="116">
        <v>52.597486721000003</v>
      </c>
      <c r="J84" s="113">
        <v>50.549722877999997</v>
      </c>
      <c r="K84" s="113">
        <v>54.728205256999999</v>
      </c>
      <c r="L84" s="113">
        <v>0.65488711929999999</v>
      </c>
      <c r="M84" s="113">
        <v>0.50657820470000003</v>
      </c>
      <c r="N84" s="113">
        <v>0.84661585340000001</v>
      </c>
      <c r="O84" s="118">
        <v>2952</v>
      </c>
      <c r="P84" s="118">
        <v>61324</v>
      </c>
      <c r="Q84" s="114">
        <v>54.683651212000001</v>
      </c>
      <c r="R84" s="113">
        <v>42.3490307</v>
      </c>
      <c r="S84" s="113">
        <v>70.610865477999994</v>
      </c>
      <c r="T84" s="113">
        <v>6.9787409999999995E-4</v>
      </c>
      <c r="U84" s="116">
        <v>48.137760094000001</v>
      </c>
      <c r="V84" s="113">
        <v>46.432203833999999</v>
      </c>
      <c r="W84" s="113">
        <v>49.905965160999997</v>
      </c>
      <c r="X84" s="113">
        <v>0.64263462260000004</v>
      </c>
      <c r="Y84" s="113">
        <v>0.4976798871</v>
      </c>
      <c r="Z84" s="113">
        <v>0.82980901750000002</v>
      </c>
      <c r="AA84" s="118">
        <v>3024</v>
      </c>
      <c r="AB84" s="118">
        <v>69965</v>
      </c>
      <c r="AC84" s="114">
        <v>47.050988658000001</v>
      </c>
      <c r="AD84" s="113">
        <v>36.447157427999997</v>
      </c>
      <c r="AE84" s="113">
        <v>60.739868069000003</v>
      </c>
      <c r="AF84" s="113">
        <v>1.2562719000000001E-3</v>
      </c>
      <c r="AG84" s="116">
        <v>43.221610804999997</v>
      </c>
      <c r="AH84" s="113">
        <v>41.708252872000003</v>
      </c>
      <c r="AI84" s="113">
        <v>44.789879986999999</v>
      </c>
      <c r="AJ84" s="113">
        <v>0.6568527475</v>
      </c>
      <c r="AK84" s="113">
        <v>0.50881854299999996</v>
      </c>
      <c r="AL84" s="113">
        <v>0.84795559809999999</v>
      </c>
      <c r="AM84" s="113">
        <v>0.25571716039999998</v>
      </c>
      <c r="AN84" s="113">
        <v>0.86042149010000002</v>
      </c>
      <c r="AO84" s="113">
        <v>0.66393252660000002</v>
      </c>
      <c r="AP84" s="113">
        <v>1.1150608095000001</v>
      </c>
      <c r="AQ84" s="113">
        <v>0.49517053109999998</v>
      </c>
      <c r="AR84" s="113">
        <v>0.91328285659999997</v>
      </c>
      <c r="AS84" s="113">
        <v>0.70373462860000002</v>
      </c>
      <c r="AT84" s="113">
        <v>1.1852274171999999</v>
      </c>
      <c r="AU84" s="115">
        <v>1</v>
      </c>
      <c r="AV84" s="115">
        <v>2</v>
      </c>
      <c r="AW84" s="115">
        <v>3</v>
      </c>
      <c r="AX84" s="115" t="s">
        <v>28</v>
      </c>
      <c r="AY84" s="115" t="s">
        <v>28</v>
      </c>
      <c r="AZ84" s="115" t="s">
        <v>28</v>
      </c>
      <c r="BA84" s="115" t="s">
        <v>28</v>
      </c>
      <c r="BB84" s="115" t="s">
        <v>28</v>
      </c>
      <c r="BC84" s="109" t="s">
        <v>235</v>
      </c>
      <c r="BD84" s="110">
        <v>2436</v>
      </c>
      <c r="BE84" s="110">
        <v>2952</v>
      </c>
      <c r="BF84" s="110">
        <v>3024</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1974</v>
      </c>
      <c r="D85" s="119">
        <v>33608</v>
      </c>
      <c r="E85" s="117">
        <v>55.956164737000002</v>
      </c>
      <c r="F85" s="107">
        <v>43.268914531999997</v>
      </c>
      <c r="G85" s="107">
        <v>72.363552587000001</v>
      </c>
      <c r="H85" s="107">
        <v>1.8215829999999999E-4</v>
      </c>
      <c r="I85" s="108">
        <v>58.736015234</v>
      </c>
      <c r="J85" s="107">
        <v>56.201265888999998</v>
      </c>
      <c r="K85" s="107">
        <v>61.385085035000003</v>
      </c>
      <c r="L85" s="107">
        <v>0.61201517350000001</v>
      </c>
      <c r="M85" s="107">
        <v>0.47324959379999998</v>
      </c>
      <c r="N85" s="107">
        <v>0.79146940099999996</v>
      </c>
      <c r="O85" s="119">
        <v>2129</v>
      </c>
      <c r="P85" s="119">
        <v>35505</v>
      </c>
      <c r="Q85" s="117">
        <v>53.375075004000003</v>
      </c>
      <c r="R85" s="107">
        <v>41.283868529000003</v>
      </c>
      <c r="S85" s="107">
        <v>69.007550241999994</v>
      </c>
      <c r="T85" s="107">
        <v>3.7271489999999999E-4</v>
      </c>
      <c r="U85" s="108">
        <v>59.963385439</v>
      </c>
      <c r="V85" s="107">
        <v>57.469622563999998</v>
      </c>
      <c r="W85" s="107">
        <v>62.565359452000003</v>
      </c>
      <c r="X85" s="107">
        <v>0.62725641799999998</v>
      </c>
      <c r="Y85" s="107">
        <v>0.48516225019999998</v>
      </c>
      <c r="Z85" s="107">
        <v>0.81096708100000003</v>
      </c>
      <c r="AA85" s="119">
        <v>1994</v>
      </c>
      <c r="AB85" s="119">
        <v>35230</v>
      </c>
      <c r="AC85" s="117">
        <v>46.751169832999999</v>
      </c>
      <c r="AD85" s="107">
        <v>36.137685609999998</v>
      </c>
      <c r="AE85" s="107">
        <v>60.481789130000003</v>
      </c>
      <c r="AF85" s="107">
        <v>1.1634102E-3</v>
      </c>
      <c r="AG85" s="108">
        <v>56.599489071999997</v>
      </c>
      <c r="AH85" s="107">
        <v>54.168954204000002</v>
      </c>
      <c r="AI85" s="107">
        <v>59.139080868000001</v>
      </c>
      <c r="AJ85" s="107">
        <v>0.65266714329999997</v>
      </c>
      <c r="AK85" s="107">
        <v>0.50449817870000002</v>
      </c>
      <c r="AL85" s="107">
        <v>0.84435270120000006</v>
      </c>
      <c r="AM85" s="107">
        <v>0.32256404519999998</v>
      </c>
      <c r="AN85" s="107">
        <v>0.87589890650000002</v>
      </c>
      <c r="AO85" s="107">
        <v>0.67365067629999997</v>
      </c>
      <c r="AP85" s="107">
        <v>1.1388675489</v>
      </c>
      <c r="AQ85" s="107">
        <v>0.72407850330000001</v>
      </c>
      <c r="AR85" s="107">
        <v>0.95387300500000005</v>
      </c>
      <c r="AS85" s="107">
        <v>0.73387169819999998</v>
      </c>
      <c r="AT85" s="107">
        <v>1.2398266779</v>
      </c>
      <c r="AU85" s="105">
        <v>1</v>
      </c>
      <c r="AV85" s="105">
        <v>2</v>
      </c>
      <c r="AW85" s="105">
        <v>3</v>
      </c>
      <c r="AX85" s="105" t="s">
        <v>28</v>
      </c>
      <c r="AY85" s="105" t="s">
        <v>28</v>
      </c>
      <c r="AZ85" s="105" t="s">
        <v>28</v>
      </c>
      <c r="BA85" s="105" t="s">
        <v>28</v>
      </c>
      <c r="BB85" s="105" t="s">
        <v>28</v>
      </c>
      <c r="BC85" s="111" t="s">
        <v>235</v>
      </c>
      <c r="BD85" s="112">
        <v>1974</v>
      </c>
      <c r="BE85" s="112">
        <v>2129</v>
      </c>
      <c r="BF85" s="112">
        <v>1994</v>
      </c>
    </row>
    <row r="86" spans="1:93" x14ac:dyDescent="0.3">
      <c r="A86" s="10"/>
      <c r="B86" t="s">
        <v>100</v>
      </c>
      <c r="C86" s="105">
        <v>2433</v>
      </c>
      <c r="D86" s="119">
        <v>36656</v>
      </c>
      <c r="E86" s="117">
        <v>62.431052797</v>
      </c>
      <c r="F86" s="107">
        <v>48.313384247000002</v>
      </c>
      <c r="G86" s="107">
        <v>80.674049522000004</v>
      </c>
      <c r="H86" s="107">
        <v>3.5364104E-3</v>
      </c>
      <c r="I86" s="108">
        <v>66.373854211999998</v>
      </c>
      <c r="J86" s="107">
        <v>63.788177507</v>
      </c>
      <c r="K86" s="107">
        <v>69.064342252000003</v>
      </c>
      <c r="L86" s="107">
        <v>0.68283363929999996</v>
      </c>
      <c r="M86" s="107">
        <v>0.52842299640000001</v>
      </c>
      <c r="N86" s="107">
        <v>0.88236466250000001</v>
      </c>
      <c r="O86" s="119">
        <v>2744</v>
      </c>
      <c r="P86" s="119">
        <v>37614</v>
      </c>
      <c r="Q86" s="117">
        <v>63.847252324999999</v>
      </c>
      <c r="R86" s="107">
        <v>49.431590759000002</v>
      </c>
      <c r="S86" s="107">
        <v>82.466931911000003</v>
      </c>
      <c r="T86" s="107">
        <v>2.7803684299999999E-2</v>
      </c>
      <c r="U86" s="108">
        <v>72.951560588999996</v>
      </c>
      <c r="V86" s="107">
        <v>70.272446548000005</v>
      </c>
      <c r="W86" s="107">
        <v>75.732814977000004</v>
      </c>
      <c r="X86" s="107">
        <v>0.75032398150000001</v>
      </c>
      <c r="Y86" s="107">
        <v>0.58091314250000003</v>
      </c>
      <c r="Z86" s="107">
        <v>0.9691398524</v>
      </c>
      <c r="AA86" s="119">
        <v>2463</v>
      </c>
      <c r="AB86" s="119">
        <v>40116</v>
      </c>
      <c r="AC86" s="117">
        <v>51.595968057</v>
      </c>
      <c r="AD86" s="107">
        <v>39.917382461999999</v>
      </c>
      <c r="AE86" s="107">
        <v>66.691344862999998</v>
      </c>
      <c r="AF86" s="107">
        <v>1.2222215099999999E-2</v>
      </c>
      <c r="AG86" s="108">
        <v>61.396948848000001</v>
      </c>
      <c r="AH86" s="107">
        <v>59.019478085999999</v>
      </c>
      <c r="AI86" s="107">
        <v>63.870190827000002</v>
      </c>
      <c r="AJ86" s="107">
        <v>0.72030268330000002</v>
      </c>
      <c r="AK86" s="107">
        <v>0.55726442929999997</v>
      </c>
      <c r="AL86" s="107">
        <v>0.93104086350000004</v>
      </c>
      <c r="AM86" s="107">
        <v>0.10929375650000001</v>
      </c>
      <c r="AN86" s="107">
        <v>0.80811571650000003</v>
      </c>
      <c r="AO86" s="107">
        <v>0.62262721580000002</v>
      </c>
      <c r="AP86" s="107">
        <v>1.048863581</v>
      </c>
      <c r="AQ86" s="107">
        <v>0.86598156800000003</v>
      </c>
      <c r="AR86" s="107">
        <v>1.0226842167000001</v>
      </c>
      <c r="AS86" s="107">
        <v>0.78814710160000001</v>
      </c>
      <c r="AT86" s="107">
        <v>1.3270149758000001</v>
      </c>
      <c r="AU86" s="105">
        <v>1</v>
      </c>
      <c r="AV86" s="105" t="s">
        <v>28</v>
      </c>
      <c r="AW86" s="105" t="s">
        <v>28</v>
      </c>
      <c r="AX86" s="105" t="s">
        <v>28</v>
      </c>
      <c r="AY86" s="105" t="s">
        <v>28</v>
      </c>
      <c r="AZ86" s="105" t="s">
        <v>28</v>
      </c>
      <c r="BA86" s="105" t="s">
        <v>28</v>
      </c>
      <c r="BB86" s="105" t="s">
        <v>28</v>
      </c>
      <c r="BC86" s="111">
        <v>-1</v>
      </c>
      <c r="BD86" s="112">
        <v>2433</v>
      </c>
      <c r="BE86" s="112">
        <v>2744</v>
      </c>
      <c r="BF86" s="112">
        <v>2463</v>
      </c>
    </row>
    <row r="87" spans="1:93" x14ac:dyDescent="0.3">
      <c r="A87" s="10"/>
      <c r="B87" t="s">
        <v>101</v>
      </c>
      <c r="C87" s="105">
        <v>2454</v>
      </c>
      <c r="D87" s="119">
        <v>42753</v>
      </c>
      <c r="E87" s="117">
        <v>62.873483094999997</v>
      </c>
      <c r="F87" s="107">
        <v>48.647645093000001</v>
      </c>
      <c r="G87" s="107">
        <v>81.259326506999997</v>
      </c>
      <c r="H87" s="107">
        <v>4.2237673999999999E-3</v>
      </c>
      <c r="I87" s="108">
        <v>57.399480738000001</v>
      </c>
      <c r="J87" s="107">
        <v>55.172811660000001</v>
      </c>
      <c r="K87" s="107">
        <v>59.716013918999998</v>
      </c>
      <c r="L87" s="107">
        <v>0.68767267809999999</v>
      </c>
      <c r="M87" s="107">
        <v>0.53207894229999997</v>
      </c>
      <c r="N87" s="107">
        <v>0.88876607320000001</v>
      </c>
      <c r="O87" s="119">
        <v>2777</v>
      </c>
      <c r="P87" s="119">
        <v>47647</v>
      </c>
      <c r="Q87" s="117">
        <v>60.916248578999998</v>
      </c>
      <c r="R87" s="107">
        <v>47.169206121000002</v>
      </c>
      <c r="S87" s="107">
        <v>78.66974338</v>
      </c>
      <c r="T87" s="107">
        <v>1.0424478100000001E-2</v>
      </c>
      <c r="U87" s="108">
        <v>58.282788003</v>
      </c>
      <c r="V87" s="107">
        <v>56.154898052999997</v>
      </c>
      <c r="W87" s="107">
        <v>60.491310558000002</v>
      </c>
      <c r="X87" s="107">
        <v>0.71587923529999997</v>
      </c>
      <c r="Y87" s="107">
        <v>0.55432591460000002</v>
      </c>
      <c r="Z87" s="107">
        <v>0.92451582369999996</v>
      </c>
      <c r="AA87" s="119">
        <v>2656</v>
      </c>
      <c r="AB87" s="119">
        <v>53586</v>
      </c>
      <c r="AC87" s="117">
        <v>49.024294183999999</v>
      </c>
      <c r="AD87" s="107">
        <v>37.957485859000002</v>
      </c>
      <c r="AE87" s="107">
        <v>63.317718911</v>
      </c>
      <c r="AF87" s="107">
        <v>3.6725998000000002E-3</v>
      </c>
      <c r="AG87" s="108">
        <v>49.565184936000001</v>
      </c>
      <c r="AH87" s="107">
        <v>47.715581166</v>
      </c>
      <c r="AI87" s="107">
        <v>51.486485080000001</v>
      </c>
      <c r="AJ87" s="107">
        <v>0.68440097109999998</v>
      </c>
      <c r="AK87" s="107">
        <v>0.52990340030000005</v>
      </c>
      <c r="AL87" s="107">
        <v>0.88394354340000003</v>
      </c>
      <c r="AM87" s="107">
        <v>0.1013999986</v>
      </c>
      <c r="AN87" s="107">
        <v>0.80478189850000004</v>
      </c>
      <c r="AO87" s="107">
        <v>0.62061711279999998</v>
      </c>
      <c r="AP87" s="107">
        <v>1.0435965925999999</v>
      </c>
      <c r="AQ87" s="107">
        <v>0.81194972080000005</v>
      </c>
      <c r="AR87" s="107">
        <v>0.96887027059999997</v>
      </c>
      <c r="AS87" s="107">
        <v>0.74665343470000001</v>
      </c>
      <c r="AT87" s="107">
        <v>1.2572226385</v>
      </c>
      <c r="AU87" s="105">
        <v>1</v>
      </c>
      <c r="AV87" s="105" t="s">
        <v>28</v>
      </c>
      <c r="AW87" s="105">
        <v>3</v>
      </c>
      <c r="AX87" s="105" t="s">
        <v>28</v>
      </c>
      <c r="AY87" s="105" t="s">
        <v>28</v>
      </c>
      <c r="AZ87" s="105" t="s">
        <v>28</v>
      </c>
      <c r="BA87" s="105" t="s">
        <v>28</v>
      </c>
      <c r="BB87" s="105" t="s">
        <v>28</v>
      </c>
      <c r="BC87" s="111" t="s">
        <v>237</v>
      </c>
      <c r="BD87" s="112">
        <v>2454</v>
      </c>
      <c r="BE87" s="112">
        <v>2777</v>
      </c>
      <c r="BF87" s="112">
        <v>2656</v>
      </c>
    </row>
    <row r="88" spans="1:93" x14ac:dyDescent="0.3">
      <c r="A88" s="10"/>
      <c r="B88" t="s">
        <v>102</v>
      </c>
      <c r="C88" s="105">
        <v>1143</v>
      </c>
      <c r="D88" s="119">
        <v>15597</v>
      </c>
      <c r="E88" s="117">
        <v>67.169462602999999</v>
      </c>
      <c r="F88" s="107">
        <v>51.715253193999999</v>
      </c>
      <c r="G88" s="107">
        <v>87.241895334000006</v>
      </c>
      <c r="H88" s="107">
        <v>2.08110302E-2</v>
      </c>
      <c r="I88" s="108">
        <v>73.283323715999998</v>
      </c>
      <c r="J88" s="107">
        <v>69.155679126999999</v>
      </c>
      <c r="K88" s="107">
        <v>77.657332017000002</v>
      </c>
      <c r="L88" s="107">
        <v>0.73465954109999998</v>
      </c>
      <c r="M88" s="107">
        <v>0.56563061110000001</v>
      </c>
      <c r="N88" s="107">
        <v>0.95419984479999997</v>
      </c>
      <c r="O88" s="119">
        <v>1325</v>
      </c>
      <c r="P88" s="119">
        <v>16759</v>
      </c>
      <c r="Q88" s="117">
        <v>74.268562299999999</v>
      </c>
      <c r="R88" s="107">
        <v>57.249398016000001</v>
      </c>
      <c r="S88" s="107">
        <v>96.347202543999998</v>
      </c>
      <c r="T88" s="107">
        <v>0.30556724219999998</v>
      </c>
      <c r="U88" s="108">
        <v>79.061996539000006</v>
      </c>
      <c r="V88" s="107">
        <v>74.917533809000005</v>
      </c>
      <c r="W88" s="107">
        <v>83.435732318000007</v>
      </c>
      <c r="X88" s="107">
        <v>0.87279375910000001</v>
      </c>
      <c r="Y88" s="107">
        <v>0.67278692019999997</v>
      </c>
      <c r="Z88" s="107">
        <v>1.1322588520000001</v>
      </c>
      <c r="AA88" s="119">
        <v>1274</v>
      </c>
      <c r="AB88" s="119">
        <v>16525</v>
      </c>
      <c r="AC88" s="117">
        <v>69.082881479999998</v>
      </c>
      <c r="AD88" s="107">
        <v>53.246836111</v>
      </c>
      <c r="AE88" s="107">
        <v>89.628696504999994</v>
      </c>
      <c r="AF88" s="107">
        <v>0.78511918380000001</v>
      </c>
      <c r="AG88" s="108">
        <v>77.095310135999995</v>
      </c>
      <c r="AH88" s="107">
        <v>72.976023470000001</v>
      </c>
      <c r="AI88" s="107">
        <v>81.447118688000003</v>
      </c>
      <c r="AJ88" s="107">
        <v>0.96442777940000002</v>
      </c>
      <c r="AK88" s="107">
        <v>0.74334953619999999</v>
      </c>
      <c r="AL88" s="107">
        <v>1.2512565036000001</v>
      </c>
      <c r="AM88" s="107">
        <v>0.5974921768</v>
      </c>
      <c r="AN88" s="107">
        <v>0.93017663650000004</v>
      </c>
      <c r="AO88" s="107">
        <v>0.71101850789999999</v>
      </c>
      <c r="AP88" s="107">
        <v>1.2168861506999999</v>
      </c>
      <c r="AQ88" s="107">
        <v>0.46538204729999999</v>
      </c>
      <c r="AR88" s="107">
        <v>1.1056893925</v>
      </c>
      <c r="AS88" s="107">
        <v>0.84427791959999998</v>
      </c>
      <c r="AT88" s="107">
        <v>1.4480409878</v>
      </c>
      <c r="AU88" s="105" t="s">
        <v>28</v>
      </c>
      <c r="AV88" s="105" t="s">
        <v>28</v>
      </c>
      <c r="AW88" s="105" t="s">
        <v>28</v>
      </c>
      <c r="AX88" s="105" t="s">
        <v>28</v>
      </c>
      <c r="AY88" s="105" t="s">
        <v>28</v>
      </c>
      <c r="AZ88" s="105" t="s">
        <v>28</v>
      </c>
      <c r="BA88" s="105" t="s">
        <v>28</v>
      </c>
      <c r="BB88" s="105" t="s">
        <v>28</v>
      </c>
      <c r="BC88" s="111" t="s">
        <v>28</v>
      </c>
      <c r="BD88" s="112">
        <v>1143</v>
      </c>
      <c r="BE88" s="112">
        <v>1325</v>
      </c>
      <c r="BF88" s="112">
        <v>1274</v>
      </c>
    </row>
    <row r="89" spans="1:93" x14ac:dyDescent="0.3">
      <c r="A89" s="10"/>
      <c r="B89" t="s">
        <v>150</v>
      </c>
      <c r="C89" s="105">
        <v>2392</v>
      </c>
      <c r="D89" s="119">
        <v>40150</v>
      </c>
      <c r="E89" s="117">
        <v>59.940234574999998</v>
      </c>
      <c r="F89" s="107">
        <v>46.384607074000002</v>
      </c>
      <c r="G89" s="107">
        <v>77.457414162999996</v>
      </c>
      <c r="H89" s="107">
        <v>1.2476429000000001E-3</v>
      </c>
      <c r="I89" s="108">
        <v>59.576587795999998</v>
      </c>
      <c r="J89" s="107">
        <v>57.236295329000001</v>
      </c>
      <c r="K89" s="107">
        <v>62.012570746999998</v>
      </c>
      <c r="L89" s="107">
        <v>0.65559055440000003</v>
      </c>
      <c r="M89" s="107">
        <v>0.5073271815</v>
      </c>
      <c r="N89" s="107">
        <v>0.84718302239999999</v>
      </c>
      <c r="O89" s="119">
        <v>2855</v>
      </c>
      <c r="P89" s="119">
        <v>43755</v>
      </c>
      <c r="Q89" s="117">
        <v>59.103041712</v>
      </c>
      <c r="R89" s="107">
        <v>45.777798840999999</v>
      </c>
      <c r="S89" s="107">
        <v>76.307066484000003</v>
      </c>
      <c r="T89" s="107">
        <v>5.1739270999999996E-3</v>
      </c>
      <c r="U89" s="108">
        <v>65.249685749999998</v>
      </c>
      <c r="V89" s="107">
        <v>62.899606229</v>
      </c>
      <c r="W89" s="107">
        <v>67.687569855000007</v>
      </c>
      <c r="X89" s="107">
        <v>0.69457068180000003</v>
      </c>
      <c r="Y89" s="107">
        <v>0.53797429080000003</v>
      </c>
      <c r="Z89" s="107">
        <v>0.89674997519999999</v>
      </c>
      <c r="AA89" s="119">
        <v>2563</v>
      </c>
      <c r="AB89" s="119">
        <v>44935</v>
      </c>
      <c r="AC89" s="117">
        <v>50.086993608999997</v>
      </c>
      <c r="AD89" s="107">
        <v>38.762482947999999</v>
      </c>
      <c r="AE89" s="107">
        <v>64.719975035999994</v>
      </c>
      <c r="AF89" s="107">
        <v>6.2229219000000001E-3</v>
      </c>
      <c r="AG89" s="108">
        <v>57.037943695999999</v>
      </c>
      <c r="AH89" s="107">
        <v>54.871945851</v>
      </c>
      <c r="AI89" s="107">
        <v>59.289441455999999</v>
      </c>
      <c r="AJ89" s="107">
        <v>0.69923672820000005</v>
      </c>
      <c r="AK89" s="107">
        <v>0.54114151799999999</v>
      </c>
      <c r="AL89" s="107">
        <v>0.90351966309999998</v>
      </c>
      <c r="AM89" s="107">
        <v>0.21217392169999999</v>
      </c>
      <c r="AN89" s="107">
        <v>0.84745204569999999</v>
      </c>
      <c r="AO89" s="107">
        <v>0.65341004790000001</v>
      </c>
      <c r="AP89" s="107">
        <v>1.0991183441000001</v>
      </c>
      <c r="AQ89" s="107">
        <v>0.91559377850000001</v>
      </c>
      <c r="AR89" s="107">
        <v>0.98603287309999998</v>
      </c>
      <c r="AS89" s="107">
        <v>0.76019767930000004</v>
      </c>
      <c r="AT89" s="107">
        <v>1.2789578990999999</v>
      </c>
      <c r="AU89" s="105">
        <v>1</v>
      </c>
      <c r="AV89" s="105" t="s">
        <v>28</v>
      </c>
      <c r="AW89" s="105" t="s">
        <v>28</v>
      </c>
      <c r="AX89" s="105" t="s">
        <v>28</v>
      </c>
      <c r="AY89" s="105" t="s">
        <v>28</v>
      </c>
      <c r="AZ89" s="105" t="s">
        <v>28</v>
      </c>
      <c r="BA89" s="105" t="s">
        <v>28</v>
      </c>
      <c r="BB89" s="105" t="s">
        <v>28</v>
      </c>
      <c r="BC89" s="111">
        <v>-1</v>
      </c>
      <c r="BD89" s="112">
        <v>2392</v>
      </c>
      <c r="BE89" s="112">
        <v>2855</v>
      </c>
      <c r="BF89" s="112">
        <v>2563</v>
      </c>
    </row>
    <row r="90" spans="1:93" x14ac:dyDescent="0.3">
      <c r="A90" s="10"/>
      <c r="B90" t="s">
        <v>151</v>
      </c>
      <c r="C90" s="105">
        <v>2064</v>
      </c>
      <c r="D90" s="119">
        <v>27436</v>
      </c>
      <c r="E90" s="117">
        <v>74.719840927000007</v>
      </c>
      <c r="F90" s="107">
        <v>57.760284599999999</v>
      </c>
      <c r="G90" s="107">
        <v>96.659056769000003</v>
      </c>
      <c r="H90" s="107">
        <v>0.12441664869999999</v>
      </c>
      <c r="I90" s="108">
        <v>75.229625310000003</v>
      </c>
      <c r="J90" s="107">
        <v>72.053133008000003</v>
      </c>
      <c r="K90" s="107">
        <v>78.546154595000004</v>
      </c>
      <c r="L90" s="107">
        <v>0.81724107830000003</v>
      </c>
      <c r="M90" s="107">
        <v>0.63174756109999997</v>
      </c>
      <c r="N90" s="107">
        <v>1.0571991428</v>
      </c>
      <c r="O90" s="119">
        <v>2214</v>
      </c>
      <c r="P90" s="119">
        <v>28839</v>
      </c>
      <c r="Q90" s="117">
        <v>70.459215788999998</v>
      </c>
      <c r="R90" s="107">
        <v>54.499799199000002</v>
      </c>
      <c r="S90" s="107">
        <v>91.092098734999993</v>
      </c>
      <c r="T90" s="107">
        <v>0.14984659180000001</v>
      </c>
      <c r="U90" s="108">
        <v>76.771039217999999</v>
      </c>
      <c r="V90" s="107">
        <v>73.638886030999998</v>
      </c>
      <c r="W90" s="107">
        <v>80.036415273000003</v>
      </c>
      <c r="X90" s="107">
        <v>0.8280268516</v>
      </c>
      <c r="Y90" s="107">
        <v>0.64047401940000004</v>
      </c>
      <c r="Z90" s="107">
        <v>1.0705016067999999</v>
      </c>
      <c r="AA90" s="119">
        <v>1753</v>
      </c>
      <c r="AB90" s="119">
        <v>28973</v>
      </c>
      <c r="AC90" s="117">
        <v>55.402335954000002</v>
      </c>
      <c r="AD90" s="107">
        <v>42.791959579999997</v>
      </c>
      <c r="AE90" s="107">
        <v>71.728868211000005</v>
      </c>
      <c r="AF90" s="107">
        <v>5.1224084000000003E-2</v>
      </c>
      <c r="AG90" s="108">
        <v>60.504607737999997</v>
      </c>
      <c r="AH90" s="107">
        <v>57.737537770000003</v>
      </c>
      <c r="AI90" s="107">
        <v>63.404289460999998</v>
      </c>
      <c r="AJ90" s="107">
        <v>0.77344127360000003</v>
      </c>
      <c r="AK90" s="107">
        <v>0.59739480560000002</v>
      </c>
      <c r="AL90" s="107">
        <v>1.001366932</v>
      </c>
      <c r="AM90" s="107">
        <v>7.3505481999999997E-2</v>
      </c>
      <c r="AN90" s="107">
        <v>0.78630361309999997</v>
      </c>
      <c r="AO90" s="107">
        <v>0.60429103250000005</v>
      </c>
      <c r="AP90" s="107">
        <v>1.0231384197</v>
      </c>
      <c r="AQ90" s="107">
        <v>0.66111826309999999</v>
      </c>
      <c r="AR90" s="107">
        <v>0.94297866419999998</v>
      </c>
      <c r="AS90" s="107">
        <v>0.7252687552</v>
      </c>
      <c r="AT90" s="107">
        <v>1.2260403538</v>
      </c>
      <c r="AU90" s="105" t="s">
        <v>28</v>
      </c>
      <c r="AV90" s="105" t="s">
        <v>28</v>
      </c>
      <c r="AW90" s="105" t="s">
        <v>28</v>
      </c>
      <c r="AX90" s="105" t="s">
        <v>28</v>
      </c>
      <c r="AY90" s="105" t="s">
        <v>28</v>
      </c>
      <c r="AZ90" s="105" t="s">
        <v>28</v>
      </c>
      <c r="BA90" s="105" t="s">
        <v>28</v>
      </c>
      <c r="BB90" s="105" t="s">
        <v>28</v>
      </c>
      <c r="BC90" s="111" t="s">
        <v>28</v>
      </c>
      <c r="BD90" s="112">
        <v>2064</v>
      </c>
      <c r="BE90" s="112">
        <v>2214</v>
      </c>
      <c r="BF90" s="112">
        <v>1753</v>
      </c>
    </row>
    <row r="91" spans="1:93" x14ac:dyDescent="0.3">
      <c r="A91" s="10"/>
      <c r="B91" t="s">
        <v>103</v>
      </c>
      <c r="C91" s="105">
        <v>2373</v>
      </c>
      <c r="D91" s="119">
        <v>36632</v>
      </c>
      <c r="E91" s="117">
        <v>71.845277093000007</v>
      </c>
      <c r="F91" s="107">
        <v>55.574215006000003</v>
      </c>
      <c r="G91" s="107">
        <v>92.880193448</v>
      </c>
      <c r="H91" s="107">
        <v>6.5797218300000002E-2</v>
      </c>
      <c r="I91" s="108">
        <v>64.779427823000006</v>
      </c>
      <c r="J91" s="107">
        <v>62.224793165000001</v>
      </c>
      <c r="K91" s="107">
        <v>67.438942831999995</v>
      </c>
      <c r="L91" s="107">
        <v>0.78580081260000001</v>
      </c>
      <c r="M91" s="107">
        <v>0.60783763499999999</v>
      </c>
      <c r="N91" s="107">
        <v>1.0158681884</v>
      </c>
      <c r="O91" s="119">
        <v>2593</v>
      </c>
      <c r="P91" s="119">
        <v>39916</v>
      </c>
      <c r="Q91" s="117">
        <v>68.106486934000003</v>
      </c>
      <c r="R91" s="107">
        <v>52.738657887000002</v>
      </c>
      <c r="S91" s="107">
        <v>87.952438462999993</v>
      </c>
      <c r="T91" s="107">
        <v>8.7889474400000001E-2</v>
      </c>
      <c r="U91" s="108">
        <v>64.961418980000005</v>
      </c>
      <c r="V91" s="107">
        <v>62.508567984000003</v>
      </c>
      <c r="W91" s="107">
        <v>67.510520428999996</v>
      </c>
      <c r="X91" s="107">
        <v>0.800377911</v>
      </c>
      <c r="Y91" s="107">
        <v>0.61977733300000004</v>
      </c>
      <c r="Z91" s="107">
        <v>1.0336047583000001</v>
      </c>
      <c r="AA91" s="119">
        <v>2441</v>
      </c>
      <c r="AB91" s="119">
        <v>44176</v>
      </c>
      <c r="AC91" s="117">
        <v>57.174437632</v>
      </c>
      <c r="AD91" s="107">
        <v>44.256002662999997</v>
      </c>
      <c r="AE91" s="107">
        <v>73.863795230999997</v>
      </c>
      <c r="AF91" s="107">
        <v>8.4516259499999996E-2</v>
      </c>
      <c r="AG91" s="108">
        <v>55.256247735999999</v>
      </c>
      <c r="AH91" s="107">
        <v>53.107132032000003</v>
      </c>
      <c r="AI91" s="107">
        <v>57.492332896000001</v>
      </c>
      <c r="AJ91" s="107">
        <v>0.79818060189999995</v>
      </c>
      <c r="AK91" s="107">
        <v>0.61783349880000005</v>
      </c>
      <c r="AL91" s="107">
        <v>1.0311714637</v>
      </c>
      <c r="AM91" s="107">
        <v>0.18733145949999999</v>
      </c>
      <c r="AN91" s="107">
        <v>0.83948593159999996</v>
      </c>
      <c r="AO91" s="107">
        <v>0.64723177379999997</v>
      </c>
      <c r="AP91" s="107">
        <v>1.0888473927</v>
      </c>
      <c r="AQ91" s="107">
        <v>0.68791505649999996</v>
      </c>
      <c r="AR91" s="107">
        <v>0.94796052980000001</v>
      </c>
      <c r="AS91" s="107">
        <v>0.73036838130000004</v>
      </c>
      <c r="AT91" s="107">
        <v>1.2303779694999999</v>
      </c>
      <c r="AU91" s="105" t="s">
        <v>28</v>
      </c>
      <c r="AV91" s="105" t="s">
        <v>28</v>
      </c>
      <c r="AW91" s="105" t="s">
        <v>28</v>
      </c>
      <c r="AX91" s="105" t="s">
        <v>28</v>
      </c>
      <c r="AY91" s="105" t="s">
        <v>28</v>
      </c>
      <c r="AZ91" s="105" t="s">
        <v>28</v>
      </c>
      <c r="BA91" s="105" t="s">
        <v>28</v>
      </c>
      <c r="BB91" s="105" t="s">
        <v>28</v>
      </c>
      <c r="BC91" s="111" t="s">
        <v>28</v>
      </c>
      <c r="BD91" s="112">
        <v>2373</v>
      </c>
      <c r="BE91" s="112">
        <v>2593</v>
      </c>
      <c r="BF91" s="112">
        <v>2441</v>
      </c>
    </row>
    <row r="92" spans="1:93" x14ac:dyDescent="0.3">
      <c r="A92" s="10"/>
      <c r="B92" t="s">
        <v>113</v>
      </c>
      <c r="C92" s="105">
        <v>1612</v>
      </c>
      <c r="D92" s="119">
        <v>27938</v>
      </c>
      <c r="E92" s="117">
        <v>65.055947786999994</v>
      </c>
      <c r="F92" s="107">
        <v>50.263302668000001</v>
      </c>
      <c r="G92" s="107">
        <v>84.202114022999993</v>
      </c>
      <c r="H92" s="107">
        <v>9.7209761000000006E-3</v>
      </c>
      <c r="I92" s="108">
        <v>57.699191065999997</v>
      </c>
      <c r="J92" s="107">
        <v>54.950169948000003</v>
      </c>
      <c r="K92" s="107">
        <v>60.585738913</v>
      </c>
      <c r="L92" s="107">
        <v>0.71154317590000005</v>
      </c>
      <c r="M92" s="107">
        <v>0.54975004179999998</v>
      </c>
      <c r="N92" s="107">
        <v>0.92095252890000001</v>
      </c>
      <c r="O92" s="119">
        <v>1740</v>
      </c>
      <c r="P92" s="119">
        <v>30830</v>
      </c>
      <c r="Q92" s="117">
        <v>58.779446491000002</v>
      </c>
      <c r="R92" s="107">
        <v>45.421951342</v>
      </c>
      <c r="S92" s="107">
        <v>76.065057261999996</v>
      </c>
      <c r="T92" s="107">
        <v>4.9135346E-3</v>
      </c>
      <c r="U92" s="108">
        <v>56.438533896000003</v>
      </c>
      <c r="V92" s="107">
        <v>53.848018709999998</v>
      </c>
      <c r="W92" s="107">
        <v>59.153673331</v>
      </c>
      <c r="X92" s="107">
        <v>0.69076783600000002</v>
      </c>
      <c r="Y92" s="107">
        <v>0.5337924208</v>
      </c>
      <c r="Z92" s="107">
        <v>0.89390591669999997</v>
      </c>
      <c r="AA92" s="119">
        <v>1538</v>
      </c>
      <c r="AB92" s="119">
        <v>32712</v>
      </c>
      <c r="AC92" s="117">
        <v>50.079990717000001</v>
      </c>
      <c r="AD92" s="107">
        <v>38.655090043999998</v>
      </c>
      <c r="AE92" s="107">
        <v>64.881635700999993</v>
      </c>
      <c r="AF92" s="107">
        <v>6.7481955999999996E-3</v>
      </c>
      <c r="AG92" s="108">
        <v>47.016385423999999</v>
      </c>
      <c r="AH92" s="107">
        <v>44.724399235</v>
      </c>
      <c r="AI92" s="107">
        <v>49.425828768999999</v>
      </c>
      <c r="AJ92" s="107">
        <v>0.69913896470000003</v>
      </c>
      <c r="AK92" s="107">
        <v>0.53964226530000003</v>
      </c>
      <c r="AL92" s="107">
        <v>0.90577651800000003</v>
      </c>
      <c r="AM92" s="107">
        <v>0.23595183280000001</v>
      </c>
      <c r="AN92" s="107">
        <v>0.85199833800000002</v>
      </c>
      <c r="AO92" s="107">
        <v>0.65373550849999995</v>
      </c>
      <c r="AP92" s="107">
        <v>1.1103896888</v>
      </c>
      <c r="AQ92" s="107">
        <v>0.45121687869999999</v>
      </c>
      <c r="AR92" s="107">
        <v>0.90352148409999999</v>
      </c>
      <c r="AS92" s="107">
        <v>0.69392248329999995</v>
      </c>
      <c r="AT92" s="107">
        <v>1.1764297768</v>
      </c>
      <c r="AU92" s="105" t="s">
        <v>28</v>
      </c>
      <c r="AV92" s="105">
        <v>2</v>
      </c>
      <c r="AW92" s="105" t="s">
        <v>28</v>
      </c>
      <c r="AX92" s="105" t="s">
        <v>28</v>
      </c>
      <c r="AY92" s="105" t="s">
        <v>28</v>
      </c>
      <c r="AZ92" s="105" t="s">
        <v>28</v>
      </c>
      <c r="BA92" s="105" t="s">
        <v>28</v>
      </c>
      <c r="BB92" s="105" t="s">
        <v>28</v>
      </c>
      <c r="BC92" s="111">
        <v>-2</v>
      </c>
      <c r="BD92" s="112">
        <v>1612</v>
      </c>
      <c r="BE92" s="112">
        <v>1740</v>
      </c>
      <c r="BF92" s="112">
        <v>1538</v>
      </c>
    </row>
    <row r="93" spans="1:93" x14ac:dyDescent="0.3">
      <c r="A93" s="10"/>
      <c r="B93" t="s">
        <v>112</v>
      </c>
      <c r="C93" s="105">
        <v>379</v>
      </c>
      <c r="D93" s="119">
        <v>5091</v>
      </c>
      <c r="E93" s="117">
        <v>72.588403533999994</v>
      </c>
      <c r="F93" s="107">
        <v>55.078103065999997</v>
      </c>
      <c r="G93" s="107">
        <v>95.665537379</v>
      </c>
      <c r="H93" s="107">
        <v>0.1013387674</v>
      </c>
      <c r="I93" s="108">
        <v>74.445099194999997</v>
      </c>
      <c r="J93" s="107">
        <v>67.315151345999993</v>
      </c>
      <c r="K93" s="107">
        <v>82.330243389000003</v>
      </c>
      <c r="L93" s="107">
        <v>0.79392868670000005</v>
      </c>
      <c r="M93" s="107">
        <v>0.60241145829999998</v>
      </c>
      <c r="N93" s="107">
        <v>1.04633262</v>
      </c>
      <c r="O93" s="119">
        <v>385</v>
      </c>
      <c r="P93" s="119">
        <v>5505</v>
      </c>
      <c r="Q93" s="117">
        <v>65.961594978999997</v>
      </c>
      <c r="R93" s="107">
        <v>50.058687378000002</v>
      </c>
      <c r="S93" s="107">
        <v>86.916622070000003</v>
      </c>
      <c r="T93" s="107">
        <v>7.0402974399999999E-2</v>
      </c>
      <c r="U93" s="108">
        <v>69.936421435</v>
      </c>
      <c r="V93" s="107">
        <v>63.288114702999998</v>
      </c>
      <c r="W93" s="107">
        <v>77.283121264000002</v>
      </c>
      <c r="X93" s="107">
        <v>0.77517144069999999</v>
      </c>
      <c r="Y93" s="107">
        <v>0.58828269430000002</v>
      </c>
      <c r="Z93" s="107">
        <v>1.0214319889000001</v>
      </c>
      <c r="AA93" s="119">
        <v>416</v>
      </c>
      <c r="AB93" s="119">
        <v>7014</v>
      </c>
      <c r="AC93" s="117">
        <v>54.476289344999998</v>
      </c>
      <c r="AD93" s="107">
        <v>41.389376294000002</v>
      </c>
      <c r="AE93" s="107">
        <v>71.701155383</v>
      </c>
      <c r="AF93" s="107">
        <v>5.0822452599999998E-2</v>
      </c>
      <c r="AG93" s="108">
        <v>59.309951525999999</v>
      </c>
      <c r="AH93" s="107">
        <v>53.875830743000002</v>
      </c>
      <c r="AI93" s="107">
        <v>65.292178355999994</v>
      </c>
      <c r="AJ93" s="107">
        <v>0.76051325069999998</v>
      </c>
      <c r="AK93" s="107">
        <v>0.57781411849999997</v>
      </c>
      <c r="AL93" s="107">
        <v>1.0009800486</v>
      </c>
      <c r="AM93" s="107">
        <v>0.2068118789</v>
      </c>
      <c r="AN93" s="107">
        <v>0.82587889759999999</v>
      </c>
      <c r="AO93" s="107">
        <v>0.61365073179999996</v>
      </c>
      <c r="AP93" s="107">
        <v>1.1115051578999999</v>
      </c>
      <c r="AQ93" s="107">
        <v>0.52927234329999995</v>
      </c>
      <c r="AR93" s="107">
        <v>0.90870706290000003</v>
      </c>
      <c r="AS93" s="107">
        <v>0.6743679454</v>
      </c>
      <c r="AT93" s="107">
        <v>1.2244777229999999</v>
      </c>
      <c r="AU93" s="105" t="s">
        <v>28</v>
      </c>
      <c r="AV93" s="105" t="s">
        <v>28</v>
      </c>
      <c r="AW93" s="105" t="s">
        <v>28</v>
      </c>
      <c r="AX93" s="105" t="s">
        <v>28</v>
      </c>
      <c r="AY93" s="105" t="s">
        <v>28</v>
      </c>
      <c r="AZ93" s="105" t="s">
        <v>28</v>
      </c>
      <c r="BA93" s="105" t="s">
        <v>28</v>
      </c>
      <c r="BB93" s="105" t="s">
        <v>28</v>
      </c>
      <c r="BC93" s="111" t="s">
        <v>28</v>
      </c>
      <c r="BD93" s="112">
        <v>379</v>
      </c>
      <c r="BE93" s="112">
        <v>385</v>
      </c>
      <c r="BF93" s="112">
        <v>416</v>
      </c>
    </row>
    <row r="94" spans="1:93" x14ac:dyDescent="0.3">
      <c r="A94" s="10"/>
      <c r="B94" t="s">
        <v>114</v>
      </c>
      <c r="C94" s="105">
        <v>2705</v>
      </c>
      <c r="D94" s="119">
        <v>38885</v>
      </c>
      <c r="E94" s="117">
        <v>69.988446144999998</v>
      </c>
      <c r="F94" s="107">
        <v>54.192344024000001</v>
      </c>
      <c r="G94" s="107">
        <v>90.388830416000005</v>
      </c>
      <c r="H94" s="107">
        <v>4.0592498300000002E-2</v>
      </c>
      <c r="I94" s="108">
        <v>69.564099267000003</v>
      </c>
      <c r="J94" s="107">
        <v>66.991381160000003</v>
      </c>
      <c r="K94" s="107">
        <v>72.235619314000004</v>
      </c>
      <c r="L94" s="107">
        <v>0.7654919026</v>
      </c>
      <c r="M94" s="107">
        <v>0.59272355389999998</v>
      </c>
      <c r="N94" s="107">
        <v>0.98861914470000001</v>
      </c>
      <c r="O94" s="119">
        <v>3086</v>
      </c>
      <c r="P94" s="119">
        <v>43266</v>
      </c>
      <c r="Q94" s="117">
        <v>68.408730965000004</v>
      </c>
      <c r="R94" s="107">
        <v>53.003417460999998</v>
      </c>
      <c r="S94" s="107">
        <v>88.291561118000004</v>
      </c>
      <c r="T94" s="107">
        <v>9.3640351499999996E-2</v>
      </c>
      <c r="U94" s="108">
        <v>71.326214579999998</v>
      </c>
      <c r="V94" s="107">
        <v>68.853576824000001</v>
      </c>
      <c r="W94" s="107">
        <v>73.887648556000002</v>
      </c>
      <c r="X94" s="107">
        <v>0.80392984059999995</v>
      </c>
      <c r="Y94" s="107">
        <v>0.62288875050000003</v>
      </c>
      <c r="Z94" s="107">
        <v>1.0375900804</v>
      </c>
      <c r="AA94" s="119">
        <v>2966</v>
      </c>
      <c r="AB94" s="119">
        <v>49184</v>
      </c>
      <c r="AC94" s="117">
        <v>58.467787674</v>
      </c>
      <c r="AD94" s="107">
        <v>45.288517059999997</v>
      </c>
      <c r="AE94" s="107">
        <v>75.482316874999995</v>
      </c>
      <c r="AF94" s="107">
        <v>0.11920994360000001</v>
      </c>
      <c r="AG94" s="108">
        <v>60.304163955999996</v>
      </c>
      <c r="AH94" s="107">
        <v>58.172501316000002</v>
      </c>
      <c r="AI94" s="107">
        <v>62.513938856999999</v>
      </c>
      <c r="AJ94" s="107">
        <v>0.81623634430000003</v>
      </c>
      <c r="AK94" s="107">
        <v>0.63224785939999995</v>
      </c>
      <c r="AL94" s="107">
        <v>1.0537667463</v>
      </c>
      <c r="AM94" s="107">
        <v>0.2344198542</v>
      </c>
      <c r="AN94" s="107">
        <v>0.85468312089999998</v>
      </c>
      <c r="AO94" s="107">
        <v>0.65977600849999996</v>
      </c>
      <c r="AP94" s="107">
        <v>1.1071685355000001</v>
      </c>
      <c r="AQ94" s="107">
        <v>0.86294374159999998</v>
      </c>
      <c r="AR94" s="107">
        <v>0.97742891480000005</v>
      </c>
      <c r="AS94" s="107">
        <v>0.75425039540000005</v>
      </c>
      <c r="AT94" s="107">
        <v>1.2666447234</v>
      </c>
      <c r="AU94" s="105" t="s">
        <v>28</v>
      </c>
      <c r="AV94" s="105" t="s">
        <v>28</v>
      </c>
      <c r="AW94" s="105" t="s">
        <v>28</v>
      </c>
      <c r="AX94" s="105" t="s">
        <v>28</v>
      </c>
      <c r="AY94" s="105" t="s">
        <v>28</v>
      </c>
      <c r="AZ94" s="105" t="s">
        <v>28</v>
      </c>
      <c r="BA94" s="105" t="s">
        <v>28</v>
      </c>
      <c r="BB94" s="105" t="s">
        <v>28</v>
      </c>
      <c r="BC94" s="111" t="s">
        <v>28</v>
      </c>
      <c r="BD94" s="112">
        <v>2705</v>
      </c>
      <c r="BE94" s="112">
        <v>3086</v>
      </c>
      <c r="BF94" s="112">
        <v>2966</v>
      </c>
    </row>
    <row r="95" spans="1:93" x14ac:dyDescent="0.3">
      <c r="A95" s="10"/>
      <c r="B95" t="s">
        <v>104</v>
      </c>
      <c r="C95" s="105">
        <v>2460</v>
      </c>
      <c r="D95" s="119">
        <v>36684</v>
      </c>
      <c r="E95" s="117">
        <v>62.375079720999999</v>
      </c>
      <c r="F95" s="107">
        <v>48.271410863</v>
      </c>
      <c r="G95" s="107">
        <v>80.599479083999995</v>
      </c>
      <c r="H95" s="107">
        <v>3.4559119000000002E-3</v>
      </c>
      <c r="I95" s="108">
        <v>67.059208373999994</v>
      </c>
      <c r="J95" s="107">
        <v>64.460926419000003</v>
      </c>
      <c r="K95" s="107">
        <v>69.762221513</v>
      </c>
      <c r="L95" s="107">
        <v>0.68222143909999999</v>
      </c>
      <c r="M95" s="107">
        <v>0.52796391659999997</v>
      </c>
      <c r="N95" s="107">
        <v>0.88154905549999996</v>
      </c>
      <c r="O95" s="119">
        <v>2551</v>
      </c>
      <c r="P95" s="119">
        <v>39603</v>
      </c>
      <c r="Q95" s="117">
        <v>58.297390874999998</v>
      </c>
      <c r="R95" s="107">
        <v>45.136060659000002</v>
      </c>
      <c r="S95" s="107">
        <v>75.296464362999998</v>
      </c>
      <c r="T95" s="107">
        <v>3.7694029000000001E-3</v>
      </c>
      <c r="U95" s="108">
        <v>64.414312046999996</v>
      </c>
      <c r="V95" s="107">
        <v>61.962563172000003</v>
      </c>
      <c r="W95" s="107">
        <v>66.963072281999999</v>
      </c>
      <c r="X95" s="107">
        <v>0.68510278579999995</v>
      </c>
      <c r="Y95" s="107">
        <v>0.5304326734</v>
      </c>
      <c r="Z95" s="107">
        <v>0.8848735204</v>
      </c>
      <c r="AA95" s="119">
        <v>2344</v>
      </c>
      <c r="AB95" s="119">
        <v>40871</v>
      </c>
      <c r="AC95" s="117">
        <v>51.748848850999998</v>
      </c>
      <c r="AD95" s="107">
        <v>40.042207206</v>
      </c>
      <c r="AE95" s="107">
        <v>66.878015581</v>
      </c>
      <c r="AF95" s="107">
        <v>1.2967885E-2</v>
      </c>
      <c r="AG95" s="108">
        <v>57.351178097000002</v>
      </c>
      <c r="AH95" s="107">
        <v>55.075815663999997</v>
      </c>
      <c r="AI95" s="107">
        <v>59.720543208999999</v>
      </c>
      <c r="AJ95" s="107">
        <v>0.72243696719999995</v>
      </c>
      <c r="AK95" s="107">
        <v>0.55900703829999998</v>
      </c>
      <c r="AL95" s="107">
        <v>0.93364686990000001</v>
      </c>
      <c r="AM95" s="107">
        <v>0.37011038140000002</v>
      </c>
      <c r="AN95" s="107">
        <v>0.88767006680000005</v>
      </c>
      <c r="AO95" s="107">
        <v>0.68404968970000002</v>
      </c>
      <c r="AP95" s="107">
        <v>1.1519019149</v>
      </c>
      <c r="AQ95" s="107">
        <v>0.61089808960000003</v>
      </c>
      <c r="AR95" s="107">
        <v>0.9346263145</v>
      </c>
      <c r="AS95" s="107">
        <v>0.72032745580000002</v>
      </c>
      <c r="AT95" s="107">
        <v>1.2126795121</v>
      </c>
      <c r="AU95" s="105">
        <v>1</v>
      </c>
      <c r="AV95" s="105">
        <v>2</v>
      </c>
      <c r="AW95" s="105" t="s">
        <v>28</v>
      </c>
      <c r="AX95" s="105" t="s">
        <v>28</v>
      </c>
      <c r="AY95" s="105" t="s">
        <v>28</v>
      </c>
      <c r="AZ95" s="105" t="s">
        <v>28</v>
      </c>
      <c r="BA95" s="105" t="s">
        <v>28</v>
      </c>
      <c r="BB95" s="105" t="s">
        <v>28</v>
      </c>
      <c r="BC95" s="111" t="s">
        <v>181</v>
      </c>
      <c r="BD95" s="112">
        <v>2460</v>
      </c>
      <c r="BE95" s="112">
        <v>2551</v>
      </c>
      <c r="BF95" s="112">
        <v>2344</v>
      </c>
    </row>
    <row r="96" spans="1:93" x14ac:dyDescent="0.3">
      <c r="A96" s="10"/>
      <c r="B96" t="s">
        <v>105</v>
      </c>
      <c r="C96" s="105">
        <v>1480</v>
      </c>
      <c r="D96" s="119">
        <v>21086</v>
      </c>
      <c r="E96" s="117">
        <v>65.068122485000004</v>
      </c>
      <c r="F96" s="107">
        <v>50.138950348000002</v>
      </c>
      <c r="G96" s="107">
        <v>84.442544854000005</v>
      </c>
      <c r="H96" s="107">
        <v>1.0534795099999999E-2</v>
      </c>
      <c r="I96" s="108">
        <v>70.188750830000004</v>
      </c>
      <c r="J96" s="107">
        <v>66.702418776000002</v>
      </c>
      <c r="K96" s="107">
        <v>73.857302829999995</v>
      </c>
      <c r="L96" s="107">
        <v>0.71167633549999998</v>
      </c>
      <c r="M96" s="107">
        <v>0.54838995020000003</v>
      </c>
      <c r="N96" s="107">
        <v>0.92358221799999995</v>
      </c>
      <c r="O96" s="119">
        <v>1601</v>
      </c>
      <c r="P96" s="119">
        <v>21581</v>
      </c>
      <c r="Q96" s="117">
        <v>67.425673466999996</v>
      </c>
      <c r="R96" s="107">
        <v>51.996874169000002</v>
      </c>
      <c r="S96" s="107">
        <v>87.432591192000004</v>
      </c>
      <c r="T96" s="107">
        <v>7.9196453999999999E-2</v>
      </c>
      <c r="U96" s="108">
        <v>74.185626244999995</v>
      </c>
      <c r="V96" s="107">
        <v>70.639298136999997</v>
      </c>
      <c r="W96" s="107">
        <v>77.909991840000004</v>
      </c>
      <c r="X96" s="107">
        <v>0.79237708640000004</v>
      </c>
      <c r="Y96" s="107">
        <v>0.61105999450000004</v>
      </c>
      <c r="Z96" s="107">
        <v>1.0274955858999999</v>
      </c>
      <c r="AA96" s="119">
        <v>1348</v>
      </c>
      <c r="AB96" s="119">
        <v>21762</v>
      </c>
      <c r="AC96" s="117">
        <v>59.902669064999998</v>
      </c>
      <c r="AD96" s="107">
        <v>46.073278569000003</v>
      </c>
      <c r="AE96" s="107">
        <v>77.883099977000001</v>
      </c>
      <c r="AF96" s="107">
        <v>0.1818359557</v>
      </c>
      <c r="AG96" s="108">
        <v>61.942836135999997</v>
      </c>
      <c r="AH96" s="107">
        <v>58.722851331999998</v>
      </c>
      <c r="AI96" s="107">
        <v>65.339384269999996</v>
      </c>
      <c r="AJ96" s="107">
        <v>0.83626792719999998</v>
      </c>
      <c r="AK96" s="107">
        <v>0.6432034794</v>
      </c>
      <c r="AL96" s="107">
        <v>1.0872827472</v>
      </c>
      <c r="AM96" s="107">
        <v>0.39101952719999999</v>
      </c>
      <c r="AN96" s="107">
        <v>0.88842522420000003</v>
      </c>
      <c r="AO96" s="107">
        <v>0.6779879955</v>
      </c>
      <c r="AP96" s="107">
        <v>1.1641789887</v>
      </c>
      <c r="AQ96" s="107">
        <v>0.79502348619999996</v>
      </c>
      <c r="AR96" s="107">
        <v>1.0362320425</v>
      </c>
      <c r="AS96" s="107">
        <v>0.79221701239999998</v>
      </c>
      <c r="AT96" s="107">
        <v>1.3554074567000001</v>
      </c>
      <c r="AU96" s="105" t="s">
        <v>28</v>
      </c>
      <c r="AV96" s="105" t="s">
        <v>28</v>
      </c>
      <c r="AW96" s="105" t="s">
        <v>28</v>
      </c>
      <c r="AX96" s="105" t="s">
        <v>28</v>
      </c>
      <c r="AY96" s="105" t="s">
        <v>28</v>
      </c>
      <c r="AZ96" s="105" t="s">
        <v>28</v>
      </c>
      <c r="BA96" s="105" t="s">
        <v>28</v>
      </c>
      <c r="BB96" s="105" t="s">
        <v>28</v>
      </c>
      <c r="BC96" s="111" t="s">
        <v>28</v>
      </c>
      <c r="BD96" s="112">
        <v>1480</v>
      </c>
      <c r="BE96" s="112">
        <v>1601</v>
      </c>
      <c r="BF96" s="112">
        <v>1348</v>
      </c>
    </row>
    <row r="97" spans="1:93" x14ac:dyDescent="0.3">
      <c r="A97" s="10"/>
      <c r="B97" t="s">
        <v>106</v>
      </c>
      <c r="C97" s="105">
        <v>453</v>
      </c>
      <c r="D97" s="119">
        <v>9949</v>
      </c>
      <c r="E97" s="117">
        <v>50.002269894000001</v>
      </c>
      <c r="F97" s="107">
        <v>38.007830491999997</v>
      </c>
      <c r="G97" s="107">
        <v>65.781891841999993</v>
      </c>
      <c r="H97" s="107">
        <v>1.6136800000000001E-5</v>
      </c>
      <c r="I97" s="108">
        <v>45.532214293000003</v>
      </c>
      <c r="J97" s="107">
        <v>41.526548302000002</v>
      </c>
      <c r="K97" s="107">
        <v>49.924268286</v>
      </c>
      <c r="L97" s="107">
        <v>0.54689502089999997</v>
      </c>
      <c r="M97" s="107">
        <v>0.41570699280000001</v>
      </c>
      <c r="N97" s="107">
        <v>0.71948311919999997</v>
      </c>
      <c r="O97" s="119">
        <v>519</v>
      </c>
      <c r="P97" s="119">
        <v>9942</v>
      </c>
      <c r="Q97" s="117">
        <v>55.447277057999997</v>
      </c>
      <c r="R97" s="107">
        <v>42.185114177000003</v>
      </c>
      <c r="S97" s="107">
        <v>72.878800807000005</v>
      </c>
      <c r="T97" s="107">
        <v>2.1342187E-3</v>
      </c>
      <c r="U97" s="108">
        <v>52.202776100999998</v>
      </c>
      <c r="V97" s="107">
        <v>47.899391713999997</v>
      </c>
      <c r="W97" s="107">
        <v>56.892785799000002</v>
      </c>
      <c r="X97" s="107">
        <v>0.65160864669999996</v>
      </c>
      <c r="Y97" s="107">
        <v>0.49575356300000001</v>
      </c>
      <c r="Z97" s="107">
        <v>0.85646147640000003</v>
      </c>
      <c r="AA97" s="119">
        <v>467</v>
      </c>
      <c r="AB97" s="119">
        <v>10657</v>
      </c>
      <c r="AC97" s="117">
        <v>39.632788408000003</v>
      </c>
      <c r="AD97" s="107">
        <v>30.082904204999998</v>
      </c>
      <c r="AE97" s="107">
        <v>52.214304386999999</v>
      </c>
      <c r="AF97" s="107">
        <v>2.5805299999999998E-5</v>
      </c>
      <c r="AG97" s="108">
        <v>43.820962747000003</v>
      </c>
      <c r="AH97" s="107">
        <v>40.021467098000002</v>
      </c>
      <c r="AI97" s="107">
        <v>47.981168992000001</v>
      </c>
      <c r="AJ97" s="107">
        <v>0.55329136970000004</v>
      </c>
      <c r="AK97" s="107">
        <v>0.41997073480000002</v>
      </c>
      <c r="AL97" s="107">
        <v>0.72893493369999995</v>
      </c>
      <c r="AM97" s="107">
        <v>2.5984112100000002E-2</v>
      </c>
      <c r="AN97" s="107">
        <v>0.7147833133</v>
      </c>
      <c r="AO97" s="107">
        <v>0.53186666490000001</v>
      </c>
      <c r="AP97" s="107">
        <v>0.96060764590000003</v>
      </c>
      <c r="AQ97" s="107">
        <v>0.49117191110000002</v>
      </c>
      <c r="AR97" s="107">
        <v>1.1088951997000001</v>
      </c>
      <c r="AS97" s="107">
        <v>0.82620911139999997</v>
      </c>
      <c r="AT97" s="107">
        <v>1.488301868</v>
      </c>
      <c r="AU97" s="105">
        <v>1</v>
      </c>
      <c r="AV97" s="105">
        <v>2</v>
      </c>
      <c r="AW97" s="105">
        <v>3</v>
      </c>
      <c r="AX97" s="105" t="s">
        <v>28</v>
      </c>
      <c r="AY97" s="105" t="s">
        <v>28</v>
      </c>
      <c r="AZ97" s="105" t="s">
        <v>28</v>
      </c>
      <c r="BA97" s="105" t="s">
        <v>28</v>
      </c>
      <c r="BB97" s="105" t="s">
        <v>28</v>
      </c>
      <c r="BC97" s="111" t="s">
        <v>235</v>
      </c>
      <c r="BD97" s="112">
        <v>453</v>
      </c>
      <c r="BE97" s="112">
        <v>519</v>
      </c>
      <c r="BF97" s="112">
        <v>467</v>
      </c>
    </row>
    <row r="98" spans="1:93" x14ac:dyDescent="0.3">
      <c r="A98" s="10"/>
      <c r="B98" t="s">
        <v>107</v>
      </c>
      <c r="C98" s="105">
        <v>2058</v>
      </c>
      <c r="D98" s="119">
        <v>30021</v>
      </c>
      <c r="E98" s="117">
        <v>71.250258716000005</v>
      </c>
      <c r="F98" s="107">
        <v>55.114583047000004</v>
      </c>
      <c r="G98" s="107">
        <v>92.109911503999996</v>
      </c>
      <c r="H98" s="107">
        <v>5.6993372399999999E-2</v>
      </c>
      <c r="I98" s="108">
        <v>68.552013590000001</v>
      </c>
      <c r="J98" s="107">
        <v>65.653350519</v>
      </c>
      <c r="K98" s="107">
        <v>71.578655623000003</v>
      </c>
      <c r="L98" s="107">
        <v>0.7792928563</v>
      </c>
      <c r="M98" s="107">
        <v>0.60281045460000005</v>
      </c>
      <c r="N98" s="107">
        <v>1.0074433036999999</v>
      </c>
      <c r="O98" s="119">
        <v>2336</v>
      </c>
      <c r="P98" s="119">
        <v>33075</v>
      </c>
      <c r="Q98" s="117">
        <v>71.120914283000005</v>
      </c>
      <c r="R98" s="107">
        <v>55.042729686999998</v>
      </c>
      <c r="S98" s="107">
        <v>91.895595971000006</v>
      </c>
      <c r="T98" s="107">
        <v>0.17013765189999999</v>
      </c>
      <c r="U98" s="108">
        <v>70.627362055999996</v>
      </c>
      <c r="V98" s="107">
        <v>67.820580125999996</v>
      </c>
      <c r="W98" s="107">
        <v>73.550303782</v>
      </c>
      <c r="X98" s="107">
        <v>0.83580303970000003</v>
      </c>
      <c r="Y98" s="107">
        <v>0.64685446260000001</v>
      </c>
      <c r="Z98" s="107">
        <v>1.0799441940000001</v>
      </c>
      <c r="AA98" s="119">
        <v>2070</v>
      </c>
      <c r="AB98" s="119">
        <v>35737</v>
      </c>
      <c r="AC98" s="117">
        <v>56.962859926999997</v>
      </c>
      <c r="AD98" s="107">
        <v>44.056311266999998</v>
      </c>
      <c r="AE98" s="107">
        <v>73.650455922999996</v>
      </c>
      <c r="AF98" s="107">
        <v>8.04861823E-2</v>
      </c>
      <c r="AG98" s="108">
        <v>57.923160869999997</v>
      </c>
      <c r="AH98" s="107">
        <v>55.480887215999999</v>
      </c>
      <c r="AI98" s="107">
        <v>60.472943630000003</v>
      </c>
      <c r="AJ98" s="107">
        <v>0.795226883</v>
      </c>
      <c r="AK98" s="107">
        <v>0.61504571799999996</v>
      </c>
      <c r="AL98" s="107">
        <v>1.0281931519</v>
      </c>
      <c r="AM98" s="107">
        <v>9.6060096299999995E-2</v>
      </c>
      <c r="AN98" s="107">
        <v>0.80092980390000001</v>
      </c>
      <c r="AO98" s="107">
        <v>0.61667991570000003</v>
      </c>
      <c r="AP98" s="107">
        <v>1.0402293546000001</v>
      </c>
      <c r="AQ98" s="107">
        <v>0.98912554779999995</v>
      </c>
      <c r="AR98" s="107">
        <v>0.99818464610000002</v>
      </c>
      <c r="AS98" s="107">
        <v>0.76865949590000004</v>
      </c>
      <c r="AT98" s="107">
        <v>1.2962470289000001</v>
      </c>
      <c r="AU98" s="105" t="s">
        <v>28</v>
      </c>
      <c r="AV98" s="105" t="s">
        <v>28</v>
      </c>
      <c r="AW98" s="105" t="s">
        <v>28</v>
      </c>
      <c r="AX98" s="105" t="s">
        <v>28</v>
      </c>
      <c r="AY98" s="105" t="s">
        <v>28</v>
      </c>
      <c r="AZ98" s="105" t="s">
        <v>28</v>
      </c>
      <c r="BA98" s="105" t="s">
        <v>28</v>
      </c>
      <c r="BB98" s="105" t="s">
        <v>28</v>
      </c>
      <c r="BC98" s="111" t="s">
        <v>28</v>
      </c>
      <c r="BD98" s="112">
        <v>2058</v>
      </c>
      <c r="BE98" s="112">
        <v>2336</v>
      </c>
      <c r="BF98" s="112">
        <v>2070</v>
      </c>
    </row>
    <row r="99" spans="1:93" x14ac:dyDescent="0.3">
      <c r="A99" s="10"/>
      <c r="B99" t="s">
        <v>108</v>
      </c>
      <c r="C99" s="105">
        <v>3399</v>
      </c>
      <c r="D99" s="119">
        <v>39355</v>
      </c>
      <c r="E99" s="117">
        <v>73.308480712000005</v>
      </c>
      <c r="F99" s="107">
        <v>56.785689613999999</v>
      </c>
      <c r="G99" s="107">
        <v>94.638867305000005</v>
      </c>
      <c r="H99" s="107">
        <v>9.0039700799999997E-2</v>
      </c>
      <c r="I99" s="108">
        <v>86.367678820999998</v>
      </c>
      <c r="J99" s="107">
        <v>83.512428815999996</v>
      </c>
      <c r="K99" s="107">
        <v>89.320548458000005</v>
      </c>
      <c r="L99" s="107">
        <v>0.80180446159999996</v>
      </c>
      <c r="M99" s="107">
        <v>0.62108802210000003</v>
      </c>
      <c r="N99" s="107">
        <v>1.0351035147000001</v>
      </c>
      <c r="O99" s="119">
        <v>3589</v>
      </c>
      <c r="P99" s="119">
        <v>40485</v>
      </c>
      <c r="Q99" s="117">
        <v>76.781418154999997</v>
      </c>
      <c r="R99" s="107">
        <v>59.484091796000001</v>
      </c>
      <c r="S99" s="107">
        <v>99.108618723999996</v>
      </c>
      <c r="T99" s="107">
        <v>0.42999293519999998</v>
      </c>
      <c r="U99" s="108">
        <v>88.650117327000004</v>
      </c>
      <c r="V99" s="107">
        <v>85.796762137000002</v>
      </c>
      <c r="W99" s="107">
        <v>91.598366960000007</v>
      </c>
      <c r="X99" s="107">
        <v>0.90232448970000001</v>
      </c>
      <c r="Y99" s="107">
        <v>0.69904872910000004</v>
      </c>
      <c r="Z99" s="107">
        <v>1.1647106288</v>
      </c>
      <c r="AA99" s="119">
        <v>3013</v>
      </c>
      <c r="AB99" s="119">
        <v>41826</v>
      </c>
      <c r="AC99" s="117">
        <v>61.112607742000002</v>
      </c>
      <c r="AD99" s="107">
        <v>47.309003122999997</v>
      </c>
      <c r="AE99" s="107">
        <v>78.943765002000006</v>
      </c>
      <c r="AF99" s="107">
        <v>0.22407011499999999</v>
      </c>
      <c r="AG99" s="108">
        <v>72.036532300000005</v>
      </c>
      <c r="AH99" s="107">
        <v>69.509732670999995</v>
      </c>
      <c r="AI99" s="107">
        <v>74.655185489000004</v>
      </c>
      <c r="AJ99" s="107">
        <v>0.85315920980000004</v>
      </c>
      <c r="AK99" s="107">
        <v>0.66045474429999995</v>
      </c>
      <c r="AL99" s="107">
        <v>1.1020901031000001</v>
      </c>
      <c r="AM99" s="107">
        <v>8.4764629399999999E-2</v>
      </c>
      <c r="AN99" s="107">
        <v>0.79592965599999999</v>
      </c>
      <c r="AO99" s="107">
        <v>0.61399032210000004</v>
      </c>
      <c r="AP99" s="107">
        <v>1.0317817636</v>
      </c>
      <c r="AQ99" s="107">
        <v>0.72605678480000002</v>
      </c>
      <c r="AR99" s="107">
        <v>1.0473742930000001</v>
      </c>
      <c r="AS99" s="107">
        <v>0.80845150850000003</v>
      </c>
      <c r="AT99" s="107">
        <v>1.3569062561</v>
      </c>
      <c r="AU99" s="105" t="s">
        <v>28</v>
      </c>
      <c r="AV99" s="105" t="s">
        <v>28</v>
      </c>
      <c r="AW99" s="105" t="s">
        <v>28</v>
      </c>
      <c r="AX99" s="105" t="s">
        <v>28</v>
      </c>
      <c r="AY99" s="105" t="s">
        <v>28</v>
      </c>
      <c r="AZ99" s="105" t="s">
        <v>28</v>
      </c>
      <c r="BA99" s="105" t="s">
        <v>28</v>
      </c>
      <c r="BB99" s="105" t="s">
        <v>28</v>
      </c>
      <c r="BC99" s="111" t="s">
        <v>28</v>
      </c>
      <c r="BD99" s="112">
        <v>3399</v>
      </c>
      <c r="BE99" s="112">
        <v>3589</v>
      </c>
      <c r="BF99" s="112">
        <v>3013</v>
      </c>
    </row>
    <row r="100" spans="1:93" x14ac:dyDescent="0.3">
      <c r="A100" s="10"/>
      <c r="B100" t="s">
        <v>109</v>
      </c>
      <c r="C100" s="105">
        <v>1416</v>
      </c>
      <c r="D100" s="119">
        <v>18495</v>
      </c>
      <c r="E100" s="117">
        <v>90.442769244999994</v>
      </c>
      <c r="F100" s="107">
        <v>69.761067351999998</v>
      </c>
      <c r="G100" s="107">
        <v>117.25586805</v>
      </c>
      <c r="H100" s="107">
        <v>0.93472589370000003</v>
      </c>
      <c r="I100" s="108">
        <v>76.561232766000003</v>
      </c>
      <c r="J100" s="107">
        <v>72.675577571000005</v>
      </c>
      <c r="K100" s="107">
        <v>80.654637479000002</v>
      </c>
      <c r="L100" s="107">
        <v>0.98920909550000002</v>
      </c>
      <c r="M100" s="107">
        <v>0.76300496890000002</v>
      </c>
      <c r="N100" s="107">
        <v>1.2824747864999999</v>
      </c>
      <c r="O100" s="119">
        <v>1466</v>
      </c>
      <c r="P100" s="119">
        <v>19020</v>
      </c>
      <c r="Q100" s="117">
        <v>82.167875658</v>
      </c>
      <c r="R100" s="107">
        <v>63.421971132000003</v>
      </c>
      <c r="S100" s="107">
        <v>106.45458773</v>
      </c>
      <c r="T100" s="107">
        <v>0.79120170680000002</v>
      </c>
      <c r="U100" s="108">
        <v>77.076761304000001</v>
      </c>
      <c r="V100" s="107">
        <v>73.230521877000001</v>
      </c>
      <c r="W100" s="107">
        <v>81.125014281000006</v>
      </c>
      <c r="X100" s="107">
        <v>0.96562538509999996</v>
      </c>
      <c r="Y100" s="107">
        <v>0.74532613640000001</v>
      </c>
      <c r="Z100" s="107">
        <v>1.2510394294</v>
      </c>
      <c r="AA100" s="119">
        <v>1280</v>
      </c>
      <c r="AB100" s="119">
        <v>19133</v>
      </c>
      <c r="AC100" s="117">
        <v>70.326943846000006</v>
      </c>
      <c r="AD100" s="107">
        <v>54.196242105000003</v>
      </c>
      <c r="AE100" s="107">
        <v>91.258707959000006</v>
      </c>
      <c r="AF100" s="107">
        <v>0.89007646630000004</v>
      </c>
      <c r="AG100" s="108">
        <v>66.900120211000001</v>
      </c>
      <c r="AH100" s="107">
        <v>63.333733711000001</v>
      </c>
      <c r="AI100" s="107">
        <v>70.667333537000005</v>
      </c>
      <c r="AJ100" s="107">
        <v>0.98179544379999995</v>
      </c>
      <c r="AK100" s="107">
        <v>0.75660366649999999</v>
      </c>
      <c r="AL100" s="107">
        <v>1.2740121891</v>
      </c>
      <c r="AM100" s="107">
        <v>0.25431138510000001</v>
      </c>
      <c r="AN100" s="107">
        <v>0.85589341679999997</v>
      </c>
      <c r="AO100" s="107">
        <v>0.65497537019999996</v>
      </c>
      <c r="AP100" s="107">
        <v>1.1184444091000001</v>
      </c>
      <c r="AQ100" s="107">
        <v>0.4807171844</v>
      </c>
      <c r="AR100" s="107">
        <v>0.90850685289999999</v>
      </c>
      <c r="AS100" s="107">
        <v>0.69582721339999998</v>
      </c>
      <c r="AT100" s="107">
        <v>1.1861920401999999</v>
      </c>
      <c r="AU100" s="105" t="s">
        <v>28</v>
      </c>
      <c r="AV100" s="105" t="s">
        <v>28</v>
      </c>
      <c r="AW100" s="105" t="s">
        <v>28</v>
      </c>
      <c r="AX100" s="105" t="s">
        <v>28</v>
      </c>
      <c r="AY100" s="105" t="s">
        <v>28</v>
      </c>
      <c r="AZ100" s="105" t="s">
        <v>28</v>
      </c>
      <c r="BA100" s="105" t="s">
        <v>28</v>
      </c>
      <c r="BB100" s="105" t="s">
        <v>28</v>
      </c>
      <c r="BC100" s="111" t="s">
        <v>28</v>
      </c>
      <c r="BD100" s="112">
        <v>1416</v>
      </c>
      <c r="BE100" s="112">
        <v>1466</v>
      </c>
      <c r="BF100" s="112">
        <v>1280</v>
      </c>
    </row>
    <row r="101" spans="1:93" x14ac:dyDescent="0.3">
      <c r="A101" s="10"/>
      <c r="B101" t="s">
        <v>152</v>
      </c>
      <c r="C101" s="105">
        <v>915</v>
      </c>
      <c r="D101" s="119">
        <v>19672</v>
      </c>
      <c r="E101" s="117">
        <v>53.605208116999997</v>
      </c>
      <c r="F101" s="107">
        <v>41.217162451999997</v>
      </c>
      <c r="G101" s="107">
        <v>69.716549279999995</v>
      </c>
      <c r="H101" s="107">
        <v>6.8305600000000005E-5</v>
      </c>
      <c r="I101" s="108">
        <v>46.512810084999998</v>
      </c>
      <c r="J101" s="107">
        <v>43.594602625999997</v>
      </c>
      <c r="K101" s="107">
        <v>49.626361332000002</v>
      </c>
      <c r="L101" s="107">
        <v>0.58630181140000004</v>
      </c>
      <c r="M101" s="107">
        <v>0.45080875259999997</v>
      </c>
      <c r="N101" s="107">
        <v>0.76251805679999995</v>
      </c>
      <c r="O101" s="119">
        <v>959</v>
      </c>
      <c r="P101" s="119">
        <v>20926</v>
      </c>
      <c r="Q101" s="117">
        <v>49.300752060000001</v>
      </c>
      <c r="R101" s="107">
        <v>37.932522896999998</v>
      </c>
      <c r="S101" s="107">
        <v>64.075995163000002</v>
      </c>
      <c r="T101" s="107">
        <v>4.4840499999999999E-5</v>
      </c>
      <c r="U101" s="108">
        <v>45.828156360999998</v>
      </c>
      <c r="V101" s="107">
        <v>43.017548277000003</v>
      </c>
      <c r="W101" s="107">
        <v>48.822399218000001</v>
      </c>
      <c r="X101" s="107">
        <v>0.57937554440000005</v>
      </c>
      <c r="Y101" s="107">
        <v>0.44577770490000002</v>
      </c>
      <c r="Z101" s="107">
        <v>0.7530121354</v>
      </c>
      <c r="AA101" s="119">
        <v>888</v>
      </c>
      <c r="AB101" s="119">
        <v>21576</v>
      </c>
      <c r="AC101" s="117">
        <v>42.370760896999997</v>
      </c>
      <c r="AD101" s="107">
        <v>32.554458937</v>
      </c>
      <c r="AE101" s="107">
        <v>55.147019411999999</v>
      </c>
      <c r="AF101" s="107">
        <v>9.4261100000000005E-5</v>
      </c>
      <c r="AG101" s="108">
        <v>41.156840934000002</v>
      </c>
      <c r="AH101" s="107">
        <v>38.536971235999999</v>
      </c>
      <c r="AI101" s="107">
        <v>43.954817968</v>
      </c>
      <c r="AJ101" s="107">
        <v>0.5915146845</v>
      </c>
      <c r="AK101" s="107">
        <v>0.45447473919999998</v>
      </c>
      <c r="AL101" s="107">
        <v>0.76987694100000004</v>
      </c>
      <c r="AM101" s="107">
        <v>0.27769588220000002</v>
      </c>
      <c r="AN101" s="107">
        <v>0.85943437219999996</v>
      </c>
      <c r="AO101" s="107">
        <v>0.65377631830000005</v>
      </c>
      <c r="AP101" s="107">
        <v>1.1297861661999999</v>
      </c>
      <c r="AQ101" s="107">
        <v>0.54756703289999997</v>
      </c>
      <c r="AR101" s="107">
        <v>0.91970078639999997</v>
      </c>
      <c r="AS101" s="107">
        <v>0.7001201038</v>
      </c>
      <c r="AT101" s="107">
        <v>1.2081491901999999</v>
      </c>
      <c r="AU101" s="105">
        <v>1</v>
      </c>
      <c r="AV101" s="105">
        <v>2</v>
      </c>
      <c r="AW101" s="105">
        <v>3</v>
      </c>
      <c r="AX101" s="105" t="s">
        <v>28</v>
      </c>
      <c r="AY101" s="105" t="s">
        <v>28</v>
      </c>
      <c r="AZ101" s="105" t="s">
        <v>28</v>
      </c>
      <c r="BA101" s="105" t="s">
        <v>28</v>
      </c>
      <c r="BB101" s="105" t="s">
        <v>28</v>
      </c>
      <c r="BC101" s="111" t="s">
        <v>235</v>
      </c>
      <c r="BD101" s="112">
        <v>915</v>
      </c>
      <c r="BE101" s="112">
        <v>959</v>
      </c>
      <c r="BF101" s="112">
        <v>888</v>
      </c>
    </row>
    <row r="102" spans="1:93" x14ac:dyDescent="0.3">
      <c r="A102" s="10"/>
      <c r="B102" t="s">
        <v>153</v>
      </c>
      <c r="C102" s="105">
        <v>1206</v>
      </c>
      <c r="D102" s="119">
        <v>15629</v>
      </c>
      <c r="E102" s="117">
        <v>87.934500170000007</v>
      </c>
      <c r="F102" s="107">
        <v>67.829375533999993</v>
      </c>
      <c r="G102" s="107">
        <v>113.99893127999999</v>
      </c>
      <c r="H102" s="107">
        <v>0.76855973320000004</v>
      </c>
      <c r="I102" s="108">
        <v>77.164245953000005</v>
      </c>
      <c r="J102" s="107">
        <v>72.929837418000005</v>
      </c>
      <c r="K102" s="107">
        <v>81.644510179999997</v>
      </c>
      <c r="L102" s="107">
        <v>0.96177514360000005</v>
      </c>
      <c r="M102" s="107">
        <v>0.74187727530000003</v>
      </c>
      <c r="N102" s="107">
        <v>1.2468523536</v>
      </c>
      <c r="O102" s="119">
        <v>1233</v>
      </c>
      <c r="P102" s="119">
        <v>16743</v>
      </c>
      <c r="Q102" s="117">
        <v>81.242909913999995</v>
      </c>
      <c r="R102" s="107">
        <v>62.689474990999997</v>
      </c>
      <c r="S102" s="107">
        <v>105.28737738</v>
      </c>
      <c r="T102" s="107">
        <v>0.7263120703</v>
      </c>
      <c r="U102" s="108">
        <v>73.642716359000005</v>
      </c>
      <c r="V102" s="107">
        <v>69.644813670999994</v>
      </c>
      <c r="W102" s="107">
        <v>77.870115330999994</v>
      </c>
      <c r="X102" s="107">
        <v>0.95475531700000005</v>
      </c>
      <c r="Y102" s="107">
        <v>0.73671794420000003</v>
      </c>
      <c r="Z102" s="107">
        <v>1.2373225366</v>
      </c>
      <c r="AA102" s="119">
        <v>1216</v>
      </c>
      <c r="AB102" s="119">
        <v>16724</v>
      </c>
      <c r="AC102" s="117">
        <v>79.266928484999994</v>
      </c>
      <c r="AD102" s="107">
        <v>61.121886867000001</v>
      </c>
      <c r="AE102" s="107">
        <v>102.79862540000001</v>
      </c>
      <c r="AF102" s="107">
        <v>0.44502895939999998</v>
      </c>
      <c r="AG102" s="108">
        <v>72.709878020000005</v>
      </c>
      <c r="AH102" s="107">
        <v>68.735886421000004</v>
      </c>
      <c r="AI102" s="107">
        <v>76.913627465000005</v>
      </c>
      <c r="AJ102" s="107">
        <v>1.1066016091999999</v>
      </c>
      <c r="AK102" s="107">
        <v>0.85328875049999997</v>
      </c>
      <c r="AL102" s="107">
        <v>1.4351145738</v>
      </c>
      <c r="AM102" s="107">
        <v>0.85670941519999999</v>
      </c>
      <c r="AN102" s="107">
        <v>0.97567810619999995</v>
      </c>
      <c r="AO102" s="107">
        <v>0.74684940899999996</v>
      </c>
      <c r="AP102" s="107">
        <v>1.2746180895000001</v>
      </c>
      <c r="AQ102" s="107">
        <v>0.56115005340000002</v>
      </c>
      <c r="AR102" s="107">
        <v>0.92390256110000002</v>
      </c>
      <c r="AS102" s="107">
        <v>0.70744904040000001</v>
      </c>
      <c r="AT102" s="107">
        <v>1.206582939</v>
      </c>
      <c r="AU102" s="105" t="s">
        <v>28</v>
      </c>
      <c r="AV102" s="105" t="s">
        <v>28</v>
      </c>
      <c r="AW102" s="105" t="s">
        <v>28</v>
      </c>
      <c r="AX102" s="105" t="s">
        <v>28</v>
      </c>
      <c r="AY102" s="105" t="s">
        <v>28</v>
      </c>
      <c r="AZ102" s="105" t="s">
        <v>28</v>
      </c>
      <c r="BA102" s="105" t="s">
        <v>28</v>
      </c>
      <c r="BB102" s="105" t="s">
        <v>28</v>
      </c>
      <c r="BC102" s="111" t="s">
        <v>28</v>
      </c>
      <c r="BD102" s="112">
        <v>1206</v>
      </c>
      <c r="BE102" s="112">
        <v>1233</v>
      </c>
      <c r="BF102" s="112">
        <v>1216</v>
      </c>
    </row>
    <row r="103" spans="1:93" x14ac:dyDescent="0.3">
      <c r="A103" s="10"/>
      <c r="B103" t="s">
        <v>110</v>
      </c>
      <c r="C103" s="105">
        <v>2471</v>
      </c>
      <c r="D103" s="119">
        <v>32666</v>
      </c>
      <c r="E103" s="117">
        <v>68.986367371</v>
      </c>
      <c r="F103" s="107">
        <v>53.384108028</v>
      </c>
      <c r="G103" s="107">
        <v>89.148607307999995</v>
      </c>
      <c r="H103" s="107">
        <v>3.1312804100000001E-2</v>
      </c>
      <c r="I103" s="108">
        <v>75.644400906000001</v>
      </c>
      <c r="J103" s="107">
        <v>72.719879406000004</v>
      </c>
      <c r="K103" s="107">
        <v>78.686535719999995</v>
      </c>
      <c r="L103" s="107">
        <v>0.75453176229999996</v>
      </c>
      <c r="M103" s="107">
        <v>0.58388355039999995</v>
      </c>
      <c r="N103" s="107">
        <v>0.9750543237</v>
      </c>
      <c r="O103" s="119">
        <v>2629</v>
      </c>
      <c r="P103" s="119">
        <v>33148</v>
      </c>
      <c r="Q103" s="117">
        <v>71.05723587</v>
      </c>
      <c r="R103" s="107">
        <v>54.995010637</v>
      </c>
      <c r="S103" s="107">
        <v>91.810706299000003</v>
      </c>
      <c r="T103" s="107">
        <v>0.1679671136</v>
      </c>
      <c r="U103" s="108">
        <v>79.310968987999999</v>
      </c>
      <c r="V103" s="107">
        <v>76.336482914000001</v>
      </c>
      <c r="W103" s="107">
        <v>82.401357275999999</v>
      </c>
      <c r="X103" s="107">
        <v>0.83505469990000003</v>
      </c>
      <c r="Y103" s="107">
        <v>0.64629367500000001</v>
      </c>
      <c r="Z103" s="107">
        <v>1.0789465824</v>
      </c>
      <c r="AA103" s="119">
        <v>2286</v>
      </c>
      <c r="AB103" s="119">
        <v>32782</v>
      </c>
      <c r="AC103" s="117">
        <v>62.125637142999999</v>
      </c>
      <c r="AD103" s="107">
        <v>48.036227658000001</v>
      </c>
      <c r="AE103" s="107">
        <v>80.347583035</v>
      </c>
      <c r="AF103" s="107">
        <v>0.27797041350000001</v>
      </c>
      <c r="AG103" s="108">
        <v>69.733390275000005</v>
      </c>
      <c r="AH103" s="107">
        <v>66.932606102999998</v>
      </c>
      <c r="AI103" s="107">
        <v>72.651372812000005</v>
      </c>
      <c r="AJ103" s="107">
        <v>0.86730155119999996</v>
      </c>
      <c r="AK103" s="107">
        <v>0.67060712259999999</v>
      </c>
      <c r="AL103" s="107">
        <v>1.1216880278000001</v>
      </c>
      <c r="AM103" s="107">
        <v>0.31435219669999998</v>
      </c>
      <c r="AN103" s="107">
        <v>0.87430416310000003</v>
      </c>
      <c r="AO103" s="107">
        <v>0.67300775059999995</v>
      </c>
      <c r="AP103" s="107">
        <v>1.1358082711999999</v>
      </c>
      <c r="AQ103" s="107">
        <v>0.82415400670000005</v>
      </c>
      <c r="AR103" s="107">
        <v>1.0300185178000001</v>
      </c>
      <c r="AS103" s="107">
        <v>0.79349709229999998</v>
      </c>
      <c r="AT103" s="107">
        <v>1.3370410017000001</v>
      </c>
      <c r="AU103" s="105" t="s">
        <v>28</v>
      </c>
      <c r="AV103" s="105" t="s">
        <v>28</v>
      </c>
      <c r="AW103" s="105" t="s">
        <v>28</v>
      </c>
      <c r="AX103" s="105" t="s">
        <v>28</v>
      </c>
      <c r="AY103" s="105" t="s">
        <v>28</v>
      </c>
      <c r="AZ103" s="105" t="s">
        <v>28</v>
      </c>
      <c r="BA103" s="105" t="s">
        <v>28</v>
      </c>
      <c r="BB103" s="105" t="s">
        <v>28</v>
      </c>
      <c r="BC103" s="111" t="s">
        <v>28</v>
      </c>
      <c r="BD103" s="112">
        <v>2471</v>
      </c>
      <c r="BE103" s="112">
        <v>2629</v>
      </c>
      <c r="BF103" s="112">
        <v>2286</v>
      </c>
    </row>
    <row r="104" spans="1:93" x14ac:dyDescent="0.3">
      <c r="A104" s="10"/>
      <c r="B104" t="s">
        <v>111</v>
      </c>
      <c r="C104" s="105">
        <v>2120</v>
      </c>
      <c r="D104" s="119">
        <v>27060</v>
      </c>
      <c r="E104" s="117">
        <v>71.568218221999999</v>
      </c>
      <c r="F104" s="107">
        <v>55.353165050000001</v>
      </c>
      <c r="G104" s="107">
        <v>92.533278898000006</v>
      </c>
      <c r="H104" s="107">
        <v>6.1705367599999998E-2</v>
      </c>
      <c r="I104" s="108">
        <v>78.344419807999998</v>
      </c>
      <c r="J104" s="107">
        <v>75.079462100000001</v>
      </c>
      <c r="K104" s="107">
        <v>81.751359737000001</v>
      </c>
      <c r="L104" s="107">
        <v>0.78277050790000002</v>
      </c>
      <c r="M104" s="107">
        <v>0.60541992229999997</v>
      </c>
      <c r="N104" s="107">
        <v>1.0120738439000001</v>
      </c>
      <c r="O104" s="119">
        <v>2061</v>
      </c>
      <c r="P104" s="119">
        <v>28416</v>
      </c>
      <c r="Q104" s="117">
        <v>67.351809544000005</v>
      </c>
      <c r="R104" s="107">
        <v>52.085548867999997</v>
      </c>
      <c r="S104" s="107">
        <v>87.092607208999993</v>
      </c>
      <c r="T104" s="107">
        <v>7.4611223099999999E-2</v>
      </c>
      <c r="U104" s="108">
        <v>72.529560810999996</v>
      </c>
      <c r="V104" s="107">
        <v>69.464895588000005</v>
      </c>
      <c r="W104" s="107">
        <v>75.729433506000007</v>
      </c>
      <c r="X104" s="107">
        <v>0.79150904789999998</v>
      </c>
      <c r="Y104" s="107">
        <v>0.61210208710000003</v>
      </c>
      <c r="Z104" s="107">
        <v>1.0235001417</v>
      </c>
      <c r="AA104" s="119">
        <v>2066</v>
      </c>
      <c r="AB104" s="119">
        <v>33018</v>
      </c>
      <c r="AC104" s="117">
        <v>60.920384263000003</v>
      </c>
      <c r="AD104" s="107">
        <v>47.107205483000001</v>
      </c>
      <c r="AE104" s="107">
        <v>78.783981785999998</v>
      </c>
      <c r="AF104" s="107">
        <v>0.21702667959999999</v>
      </c>
      <c r="AG104" s="108">
        <v>62.571930461999997</v>
      </c>
      <c r="AH104" s="107">
        <v>59.931147842000001</v>
      </c>
      <c r="AI104" s="107">
        <v>65.329075493999994</v>
      </c>
      <c r="AJ104" s="107">
        <v>0.8504756845</v>
      </c>
      <c r="AK104" s="107">
        <v>0.65763755940000002</v>
      </c>
      <c r="AL104" s="107">
        <v>1.0998594583000001</v>
      </c>
      <c r="AM104" s="107">
        <v>0.4534450512</v>
      </c>
      <c r="AN104" s="107">
        <v>0.90450998530000004</v>
      </c>
      <c r="AO104" s="107">
        <v>0.69576253749999994</v>
      </c>
      <c r="AP104" s="107">
        <v>1.1758872740999999</v>
      </c>
      <c r="AQ104" s="107">
        <v>0.64987476759999996</v>
      </c>
      <c r="AR104" s="107">
        <v>0.94108545970000002</v>
      </c>
      <c r="AS104" s="107">
        <v>0.72404748779999994</v>
      </c>
      <c r="AT104" s="107">
        <v>1.2231819836</v>
      </c>
      <c r="AU104" s="105" t="s">
        <v>28</v>
      </c>
      <c r="AV104" s="105" t="s">
        <v>28</v>
      </c>
      <c r="AW104" s="105" t="s">
        <v>28</v>
      </c>
      <c r="AX104" s="105" t="s">
        <v>28</v>
      </c>
      <c r="AY104" s="105" t="s">
        <v>28</v>
      </c>
      <c r="AZ104" s="105" t="s">
        <v>28</v>
      </c>
      <c r="BA104" s="105" t="s">
        <v>28</v>
      </c>
      <c r="BB104" s="105" t="s">
        <v>28</v>
      </c>
      <c r="BC104" s="111" t="s">
        <v>28</v>
      </c>
      <c r="BD104" s="112">
        <v>2120</v>
      </c>
      <c r="BE104" s="112">
        <v>2061</v>
      </c>
      <c r="BF104" s="112">
        <v>2066</v>
      </c>
    </row>
    <row r="105" spans="1:93" x14ac:dyDescent="0.3">
      <c r="A105" s="10"/>
      <c r="B105" s="3" t="s">
        <v>167</v>
      </c>
      <c r="C105" s="115">
        <v>151</v>
      </c>
      <c r="D105" s="118">
        <v>967</v>
      </c>
      <c r="E105" s="114">
        <v>180.05990528999999</v>
      </c>
      <c r="F105" s="113">
        <v>132.49977276999999</v>
      </c>
      <c r="G105" s="113">
        <v>244.69151013000001</v>
      </c>
      <c r="H105" s="113">
        <v>1.4852799999999999E-5</v>
      </c>
      <c r="I105" s="116">
        <v>156.15305067</v>
      </c>
      <c r="J105" s="113">
        <v>133.13145363999999</v>
      </c>
      <c r="K105" s="113">
        <v>183.15562978</v>
      </c>
      <c r="L105" s="113">
        <v>1.9693879072</v>
      </c>
      <c r="M105" s="113">
        <v>1.4492035292000001</v>
      </c>
      <c r="N105" s="113">
        <v>2.6762898729</v>
      </c>
      <c r="O105" s="118">
        <v>95</v>
      </c>
      <c r="P105" s="118">
        <v>945</v>
      </c>
      <c r="Q105" s="114">
        <v>116.23063247</v>
      </c>
      <c r="R105" s="113">
        <v>83.262626144999999</v>
      </c>
      <c r="S105" s="113">
        <v>162.25238802000001</v>
      </c>
      <c r="T105" s="113">
        <v>6.6920864999999996E-2</v>
      </c>
      <c r="U105" s="116">
        <v>100.52910052999999</v>
      </c>
      <c r="V105" s="113">
        <v>82.216760573000002</v>
      </c>
      <c r="W105" s="113">
        <v>122.92019270999999</v>
      </c>
      <c r="X105" s="113">
        <v>1.3659261402</v>
      </c>
      <c r="Y105" s="113">
        <v>0.97849073980000001</v>
      </c>
      <c r="Z105" s="113">
        <v>1.9067673760999999</v>
      </c>
      <c r="AA105" s="118">
        <v>138</v>
      </c>
      <c r="AB105" s="118">
        <v>902</v>
      </c>
      <c r="AC105" s="114">
        <v>168.84418396000001</v>
      </c>
      <c r="AD105" s="113">
        <v>123.58939823</v>
      </c>
      <c r="AE105" s="113">
        <v>230.66993500999999</v>
      </c>
      <c r="AF105" s="113">
        <v>7.1946666999999999E-8</v>
      </c>
      <c r="AG105" s="116">
        <v>152.99334812000001</v>
      </c>
      <c r="AH105" s="113">
        <v>129.48321125000001</v>
      </c>
      <c r="AI105" s="113">
        <v>180.77219696</v>
      </c>
      <c r="AJ105" s="113">
        <v>2.3571399730999998</v>
      </c>
      <c r="AK105" s="113">
        <v>1.7253630179999999</v>
      </c>
      <c r="AL105" s="113">
        <v>3.2202549809000001</v>
      </c>
      <c r="AM105" s="113">
        <v>5.4805936299999997E-2</v>
      </c>
      <c r="AN105" s="113">
        <v>1.4526651052999999</v>
      </c>
      <c r="AO105" s="113">
        <v>0.99233902169999999</v>
      </c>
      <c r="AP105" s="113">
        <v>2.1265271867000002</v>
      </c>
      <c r="AQ105" s="113">
        <v>2.2776011799999999E-2</v>
      </c>
      <c r="AR105" s="113">
        <v>0.64551090529999999</v>
      </c>
      <c r="AS105" s="113">
        <v>0.44288131800000002</v>
      </c>
      <c r="AT105" s="113">
        <v>0.94084873739999997</v>
      </c>
      <c r="AU105" s="115">
        <v>1</v>
      </c>
      <c r="AV105" s="115" t="s">
        <v>28</v>
      </c>
      <c r="AW105" s="115">
        <v>3</v>
      </c>
      <c r="AX105" s="115" t="s">
        <v>28</v>
      </c>
      <c r="AY105" s="115" t="s">
        <v>28</v>
      </c>
      <c r="AZ105" s="115" t="s">
        <v>28</v>
      </c>
      <c r="BA105" s="115" t="s">
        <v>28</v>
      </c>
      <c r="BB105" s="115" t="s">
        <v>28</v>
      </c>
      <c r="BC105" s="109" t="s">
        <v>237</v>
      </c>
      <c r="BD105" s="110">
        <v>151</v>
      </c>
      <c r="BE105" s="110">
        <v>95</v>
      </c>
      <c r="BF105" s="110">
        <v>138</v>
      </c>
      <c r="CO105" s="4"/>
    </row>
    <row r="106" spans="1:93" x14ac:dyDescent="0.3">
      <c r="A106" s="10"/>
      <c r="B106" t="s">
        <v>115</v>
      </c>
      <c r="C106" s="105">
        <v>2591</v>
      </c>
      <c r="D106" s="119">
        <v>39407</v>
      </c>
      <c r="E106" s="117">
        <v>72.393754864000002</v>
      </c>
      <c r="F106" s="107">
        <v>56.060540580999998</v>
      </c>
      <c r="G106" s="107">
        <v>93.485644073000003</v>
      </c>
      <c r="H106" s="107">
        <v>7.3538183100000001E-2</v>
      </c>
      <c r="I106" s="108">
        <v>65.749739894000001</v>
      </c>
      <c r="J106" s="107">
        <v>63.266183359999999</v>
      </c>
      <c r="K106" s="107">
        <v>68.330790108000002</v>
      </c>
      <c r="L106" s="107">
        <v>0.79179973550000005</v>
      </c>
      <c r="M106" s="107">
        <v>0.61315677420000003</v>
      </c>
      <c r="N106" s="107">
        <v>1.0224902465000001</v>
      </c>
      <c r="O106" s="119">
        <v>2713</v>
      </c>
      <c r="P106" s="119">
        <v>39892</v>
      </c>
      <c r="Q106" s="117">
        <v>73.467589798000006</v>
      </c>
      <c r="R106" s="107">
        <v>56.889758452000002</v>
      </c>
      <c r="S106" s="107">
        <v>94.87624658</v>
      </c>
      <c r="T106" s="107">
        <v>0.26022076329999999</v>
      </c>
      <c r="U106" s="108">
        <v>68.008623283000006</v>
      </c>
      <c r="V106" s="107">
        <v>65.497073700000001</v>
      </c>
      <c r="W106" s="107">
        <v>70.616480699999997</v>
      </c>
      <c r="X106" s="107">
        <v>0.86338084230000001</v>
      </c>
      <c r="Y106" s="107">
        <v>0.66856048639999999</v>
      </c>
      <c r="Z106" s="107">
        <v>1.1149723832</v>
      </c>
      <c r="AA106" s="119">
        <v>2348</v>
      </c>
      <c r="AB106" s="119">
        <v>38103</v>
      </c>
      <c r="AC106" s="117">
        <v>64.674283317000004</v>
      </c>
      <c r="AD106" s="107">
        <v>50.044677649</v>
      </c>
      <c r="AE106" s="107">
        <v>83.580574779000003</v>
      </c>
      <c r="AF106" s="107">
        <v>0.43491355310000002</v>
      </c>
      <c r="AG106" s="108">
        <v>61.622444426999998</v>
      </c>
      <c r="AH106" s="107">
        <v>59.179664404</v>
      </c>
      <c r="AI106" s="107">
        <v>64.166055947999993</v>
      </c>
      <c r="AJ106" s="107">
        <v>0.90288178640000005</v>
      </c>
      <c r="AK106" s="107">
        <v>0.69864597859999999</v>
      </c>
      <c r="AL106" s="107">
        <v>1.1668220318</v>
      </c>
      <c r="AM106" s="107">
        <v>0.33731884109999999</v>
      </c>
      <c r="AN106" s="107">
        <v>0.8803103994</v>
      </c>
      <c r="AO106" s="107">
        <v>0.67848623480000003</v>
      </c>
      <c r="AP106" s="107">
        <v>1.1421696705</v>
      </c>
      <c r="AQ106" s="107">
        <v>0.91150818479999995</v>
      </c>
      <c r="AR106" s="107">
        <v>1.0148332537</v>
      </c>
      <c r="AS106" s="107">
        <v>0.78274464450000003</v>
      </c>
      <c r="AT106" s="107">
        <v>1.3157375654000001</v>
      </c>
      <c r="AU106" s="105" t="s">
        <v>28</v>
      </c>
      <c r="AV106" s="105" t="s">
        <v>28</v>
      </c>
      <c r="AW106" s="105" t="s">
        <v>28</v>
      </c>
      <c r="AX106" s="105" t="s">
        <v>28</v>
      </c>
      <c r="AY106" s="105" t="s">
        <v>28</v>
      </c>
      <c r="AZ106" s="105" t="s">
        <v>28</v>
      </c>
      <c r="BA106" s="105" t="s">
        <v>28</v>
      </c>
      <c r="BB106" s="105" t="s">
        <v>28</v>
      </c>
      <c r="BC106" s="111" t="s">
        <v>28</v>
      </c>
      <c r="BD106" s="112">
        <v>2591</v>
      </c>
      <c r="BE106" s="112">
        <v>2713</v>
      </c>
      <c r="BF106" s="112">
        <v>2348</v>
      </c>
    </row>
    <row r="107" spans="1:93" x14ac:dyDescent="0.3">
      <c r="A107" s="10"/>
      <c r="B107" t="s">
        <v>116</v>
      </c>
      <c r="C107" s="105">
        <v>3367</v>
      </c>
      <c r="D107" s="119">
        <v>36152</v>
      </c>
      <c r="E107" s="117">
        <v>104.45532668</v>
      </c>
      <c r="F107" s="107">
        <v>80.951149505000004</v>
      </c>
      <c r="G107" s="107">
        <v>134.78394488000001</v>
      </c>
      <c r="H107" s="107">
        <v>0.30579580299999998</v>
      </c>
      <c r="I107" s="108">
        <v>93.134543039999997</v>
      </c>
      <c r="J107" s="107">
        <v>90.041234137000004</v>
      </c>
      <c r="K107" s="107">
        <v>96.334120589999998</v>
      </c>
      <c r="L107" s="107">
        <v>1.1424700956</v>
      </c>
      <c r="M107" s="107">
        <v>0.88539541690000001</v>
      </c>
      <c r="N107" s="107">
        <v>1.4741864419999999</v>
      </c>
      <c r="O107" s="119">
        <v>3815</v>
      </c>
      <c r="P107" s="119">
        <v>37602</v>
      </c>
      <c r="Q107" s="117">
        <v>109.83911263</v>
      </c>
      <c r="R107" s="107">
        <v>85.147867121000004</v>
      </c>
      <c r="S107" s="107">
        <v>141.69034495</v>
      </c>
      <c r="T107" s="107">
        <v>4.94219272E-2</v>
      </c>
      <c r="U107" s="108">
        <v>101.45736929</v>
      </c>
      <c r="V107" s="107">
        <v>98.288443504</v>
      </c>
      <c r="W107" s="107">
        <v>104.72846466999999</v>
      </c>
      <c r="X107" s="107">
        <v>1.2908138927999999</v>
      </c>
      <c r="Y107" s="107">
        <v>1.0006458280999999</v>
      </c>
      <c r="Z107" s="107">
        <v>1.6651251211</v>
      </c>
      <c r="AA107" s="119">
        <v>3244</v>
      </c>
      <c r="AB107" s="119">
        <v>35103</v>
      </c>
      <c r="AC107" s="117">
        <v>98.428998167000003</v>
      </c>
      <c r="AD107" s="107">
        <v>76.255924304999994</v>
      </c>
      <c r="AE107" s="107">
        <v>127.04937706</v>
      </c>
      <c r="AF107" s="107">
        <v>1.46703693E-2</v>
      </c>
      <c r="AG107" s="108">
        <v>92.413753810000003</v>
      </c>
      <c r="AH107" s="107">
        <v>89.287722845000005</v>
      </c>
      <c r="AI107" s="107">
        <v>95.649229493000007</v>
      </c>
      <c r="AJ107" s="107">
        <v>1.3741126323999999</v>
      </c>
      <c r="AK107" s="107">
        <v>1.0645666504</v>
      </c>
      <c r="AL107" s="107">
        <v>1.7736658627999999</v>
      </c>
      <c r="AM107" s="107">
        <v>0.40491624539999999</v>
      </c>
      <c r="AN107" s="107">
        <v>0.8961197501</v>
      </c>
      <c r="AO107" s="107">
        <v>0.69226306530000004</v>
      </c>
      <c r="AP107" s="107">
        <v>1.1600078739999999</v>
      </c>
      <c r="AQ107" s="107">
        <v>0.7024034401</v>
      </c>
      <c r="AR107" s="107">
        <v>1.0515415165999999</v>
      </c>
      <c r="AS107" s="107">
        <v>0.81257300310000002</v>
      </c>
      <c r="AT107" s="107">
        <v>1.3607879622000001</v>
      </c>
      <c r="AU107" s="105" t="s">
        <v>28</v>
      </c>
      <c r="AV107" s="105" t="s">
        <v>28</v>
      </c>
      <c r="AW107" s="105" t="s">
        <v>28</v>
      </c>
      <c r="AX107" s="105" t="s">
        <v>28</v>
      </c>
      <c r="AY107" s="105" t="s">
        <v>28</v>
      </c>
      <c r="AZ107" s="105" t="s">
        <v>28</v>
      </c>
      <c r="BA107" s="105" t="s">
        <v>28</v>
      </c>
      <c r="BB107" s="105" t="s">
        <v>28</v>
      </c>
      <c r="BC107" s="111" t="s">
        <v>28</v>
      </c>
      <c r="BD107" s="112">
        <v>3367</v>
      </c>
      <c r="BE107" s="112">
        <v>3815</v>
      </c>
      <c r="BF107" s="112">
        <v>3244</v>
      </c>
    </row>
    <row r="108" spans="1:93" x14ac:dyDescent="0.3">
      <c r="A108" s="10"/>
      <c r="B108" t="s">
        <v>117</v>
      </c>
      <c r="C108" s="105">
        <v>2220</v>
      </c>
      <c r="D108" s="119">
        <v>30222</v>
      </c>
      <c r="E108" s="117">
        <v>85.352628851999995</v>
      </c>
      <c r="F108" s="107">
        <v>66.056911851999999</v>
      </c>
      <c r="G108" s="107">
        <v>110.28476881</v>
      </c>
      <c r="H108" s="107">
        <v>0.59889578919999997</v>
      </c>
      <c r="I108" s="108">
        <v>73.456422473999993</v>
      </c>
      <c r="J108" s="107">
        <v>70.463470033999997</v>
      </c>
      <c r="K108" s="107">
        <v>76.576501270999998</v>
      </c>
      <c r="L108" s="107">
        <v>0.93353617420000001</v>
      </c>
      <c r="M108" s="107">
        <v>0.72249112419999995</v>
      </c>
      <c r="N108" s="107">
        <v>1.2062290586</v>
      </c>
      <c r="O108" s="119">
        <v>2349</v>
      </c>
      <c r="P108" s="119">
        <v>31789</v>
      </c>
      <c r="Q108" s="117">
        <v>85.031026925999996</v>
      </c>
      <c r="R108" s="107">
        <v>65.816886633999999</v>
      </c>
      <c r="S108" s="107">
        <v>109.85441442</v>
      </c>
      <c r="T108" s="107">
        <v>0.99555821550000001</v>
      </c>
      <c r="U108" s="108">
        <v>73.893485167999998</v>
      </c>
      <c r="V108" s="107">
        <v>70.964878928000005</v>
      </c>
      <c r="W108" s="107">
        <v>76.942950268999994</v>
      </c>
      <c r="X108" s="107">
        <v>0.99927273849999998</v>
      </c>
      <c r="Y108" s="107">
        <v>0.77347084850000003</v>
      </c>
      <c r="Z108" s="107">
        <v>1.2909937171999999</v>
      </c>
      <c r="AA108" s="119">
        <v>1954</v>
      </c>
      <c r="AB108" s="119">
        <v>31211</v>
      </c>
      <c r="AC108" s="117">
        <v>71.189006500999994</v>
      </c>
      <c r="AD108" s="107">
        <v>55.045465939000003</v>
      </c>
      <c r="AE108" s="107">
        <v>92.067067833999999</v>
      </c>
      <c r="AF108" s="107">
        <v>0.96238123460000002</v>
      </c>
      <c r="AG108" s="108">
        <v>62.606132453000001</v>
      </c>
      <c r="AH108" s="107">
        <v>59.890880269</v>
      </c>
      <c r="AI108" s="107">
        <v>65.444485090000001</v>
      </c>
      <c r="AJ108" s="107">
        <v>0.99383022219999995</v>
      </c>
      <c r="AK108" s="107">
        <v>0.7684592093</v>
      </c>
      <c r="AL108" s="107">
        <v>1.2852972528</v>
      </c>
      <c r="AM108" s="107">
        <v>0.1830243171</v>
      </c>
      <c r="AN108" s="107">
        <v>0.83721212209999996</v>
      </c>
      <c r="AO108" s="107">
        <v>0.64453969239999997</v>
      </c>
      <c r="AP108" s="107">
        <v>1.087480175</v>
      </c>
      <c r="AQ108" s="107">
        <v>0.97735443529999999</v>
      </c>
      <c r="AR108" s="107">
        <v>0.99623207940000003</v>
      </c>
      <c r="AS108" s="107">
        <v>0.76764250680000001</v>
      </c>
      <c r="AT108" s="107">
        <v>1.2928913489</v>
      </c>
      <c r="AU108" s="105" t="s">
        <v>28</v>
      </c>
      <c r="AV108" s="105" t="s">
        <v>28</v>
      </c>
      <c r="AW108" s="105" t="s">
        <v>28</v>
      </c>
      <c r="AX108" s="105" t="s">
        <v>28</v>
      </c>
      <c r="AY108" s="105" t="s">
        <v>28</v>
      </c>
      <c r="AZ108" s="105" t="s">
        <v>28</v>
      </c>
      <c r="BA108" s="105" t="s">
        <v>28</v>
      </c>
      <c r="BB108" s="105" t="s">
        <v>28</v>
      </c>
      <c r="BC108" s="111" t="s">
        <v>28</v>
      </c>
      <c r="BD108" s="112">
        <v>2220</v>
      </c>
      <c r="BE108" s="112">
        <v>2349</v>
      </c>
      <c r="BF108" s="112">
        <v>1954</v>
      </c>
    </row>
    <row r="109" spans="1:93" x14ac:dyDescent="0.3">
      <c r="A109" s="10"/>
      <c r="B109" t="s">
        <v>118</v>
      </c>
      <c r="C109" s="105">
        <v>1890</v>
      </c>
      <c r="D109" s="119">
        <v>16821</v>
      </c>
      <c r="E109" s="117">
        <v>130.26413726000001</v>
      </c>
      <c r="F109" s="107">
        <v>100.79150602</v>
      </c>
      <c r="G109" s="107">
        <v>168.35491526000001</v>
      </c>
      <c r="H109" s="107">
        <v>6.8334651E-3</v>
      </c>
      <c r="I109" s="108">
        <v>112.35955056</v>
      </c>
      <c r="J109" s="107">
        <v>107.40648344</v>
      </c>
      <c r="K109" s="107">
        <v>117.54102917</v>
      </c>
      <c r="L109" s="107">
        <v>1.4247514805999999</v>
      </c>
      <c r="M109" s="107">
        <v>1.1023974093</v>
      </c>
      <c r="N109" s="107">
        <v>1.8413657039</v>
      </c>
      <c r="O109" s="119">
        <v>2139</v>
      </c>
      <c r="P109" s="119">
        <v>17227</v>
      </c>
      <c r="Q109" s="117">
        <v>142.05999439999999</v>
      </c>
      <c r="R109" s="107">
        <v>109.94663107</v>
      </c>
      <c r="S109" s="107">
        <v>183.55307309</v>
      </c>
      <c r="T109" s="107">
        <v>8.8584000000000004E-5</v>
      </c>
      <c r="U109" s="108">
        <v>124.16555407</v>
      </c>
      <c r="V109" s="107">
        <v>119.01357590000001</v>
      </c>
      <c r="W109" s="107">
        <v>129.5405562</v>
      </c>
      <c r="X109" s="107">
        <v>1.6694691898</v>
      </c>
      <c r="Y109" s="107">
        <v>1.2920774343999999</v>
      </c>
      <c r="Z109" s="107">
        <v>2.1570900485000002</v>
      </c>
      <c r="AA109" s="119">
        <v>2028</v>
      </c>
      <c r="AB109" s="119">
        <v>16153</v>
      </c>
      <c r="AC109" s="117">
        <v>140.90183135999999</v>
      </c>
      <c r="AD109" s="107">
        <v>109.03901929</v>
      </c>
      <c r="AE109" s="107">
        <v>182.07542777</v>
      </c>
      <c r="AF109" s="107">
        <v>2.3109525E-7</v>
      </c>
      <c r="AG109" s="108">
        <v>125.54943354</v>
      </c>
      <c r="AH109" s="107">
        <v>120.20240683999999</v>
      </c>
      <c r="AI109" s="107">
        <v>131.13431482999999</v>
      </c>
      <c r="AJ109" s="107">
        <v>1.9670522915999999</v>
      </c>
      <c r="AK109" s="107">
        <v>1.5222332506</v>
      </c>
      <c r="AL109" s="107">
        <v>2.5418540268999998</v>
      </c>
      <c r="AM109" s="107">
        <v>0.9509499777</v>
      </c>
      <c r="AN109" s="107">
        <v>0.99184736669999995</v>
      </c>
      <c r="AO109" s="107">
        <v>0.76413473269999999</v>
      </c>
      <c r="AP109" s="107">
        <v>1.2874185097999999</v>
      </c>
      <c r="AQ109" s="107">
        <v>0.51503981939999999</v>
      </c>
      <c r="AR109" s="107">
        <v>1.090553374</v>
      </c>
      <c r="AS109" s="107">
        <v>0.84005016980000002</v>
      </c>
      <c r="AT109" s="107">
        <v>1.4157567063000001</v>
      </c>
      <c r="AU109" s="105" t="s">
        <v>28</v>
      </c>
      <c r="AV109" s="105">
        <v>2</v>
      </c>
      <c r="AW109" s="105">
        <v>3</v>
      </c>
      <c r="AX109" s="105" t="s">
        <v>28</v>
      </c>
      <c r="AY109" s="105" t="s">
        <v>28</v>
      </c>
      <c r="AZ109" s="105" t="s">
        <v>28</v>
      </c>
      <c r="BA109" s="105" t="s">
        <v>28</v>
      </c>
      <c r="BB109" s="105" t="s">
        <v>28</v>
      </c>
      <c r="BC109" s="111" t="s">
        <v>236</v>
      </c>
      <c r="BD109" s="112">
        <v>1890</v>
      </c>
      <c r="BE109" s="112">
        <v>2139</v>
      </c>
      <c r="BF109" s="112">
        <v>2028</v>
      </c>
      <c r="CO109" s="4"/>
    </row>
    <row r="110" spans="1:93" s="3" customFormat="1" x14ac:dyDescent="0.3">
      <c r="A110" s="10" t="s">
        <v>243</v>
      </c>
      <c r="B110" s="3" t="s">
        <v>201</v>
      </c>
      <c r="C110" s="115">
        <v>5313</v>
      </c>
      <c r="D110" s="118">
        <v>66768</v>
      </c>
      <c r="E110" s="114">
        <v>98.758616313000005</v>
      </c>
      <c r="F110" s="113">
        <v>87.572519815000007</v>
      </c>
      <c r="G110" s="113">
        <v>111.37357149</v>
      </c>
      <c r="H110" s="113">
        <v>0.4631666686</v>
      </c>
      <c r="I110" s="116">
        <v>79.574047448000002</v>
      </c>
      <c r="J110" s="113">
        <v>77.462874580999994</v>
      </c>
      <c r="K110" s="113">
        <v>81.742758210999995</v>
      </c>
      <c r="L110" s="113">
        <v>1.0460245582000001</v>
      </c>
      <c r="M110" s="113">
        <v>0.92754444899999999</v>
      </c>
      <c r="N110" s="113">
        <v>1.1796387522</v>
      </c>
      <c r="O110" s="118">
        <v>5688</v>
      </c>
      <c r="P110" s="118">
        <v>76533</v>
      </c>
      <c r="Q110" s="114">
        <v>89.201413963999997</v>
      </c>
      <c r="R110" s="113">
        <v>79.185795502000005</v>
      </c>
      <c r="S110" s="113">
        <v>100.48383302000001</v>
      </c>
      <c r="T110" s="113">
        <v>0.71452466550000004</v>
      </c>
      <c r="U110" s="116">
        <v>74.320881189000005</v>
      </c>
      <c r="V110" s="113">
        <v>72.414331163</v>
      </c>
      <c r="W110" s="113">
        <v>76.277627534999993</v>
      </c>
      <c r="X110" s="113">
        <v>1.0224763787</v>
      </c>
      <c r="Y110" s="113">
        <v>0.9076717715</v>
      </c>
      <c r="Z110" s="113">
        <v>1.1518017613</v>
      </c>
      <c r="AA110" s="118">
        <v>4975</v>
      </c>
      <c r="AB110" s="118">
        <v>86490</v>
      </c>
      <c r="AC110" s="114">
        <v>68.498527635000002</v>
      </c>
      <c r="AD110" s="113">
        <v>60.816531345000001</v>
      </c>
      <c r="AE110" s="113">
        <v>77.150869745999998</v>
      </c>
      <c r="AF110" s="113">
        <v>0.46125896910000003</v>
      </c>
      <c r="AG110" s="116">
        <v>57.521100705000002</v>
      </c>
      <c r="AH110" s="113">
        <v>55.944728744999999</v>
      </c>
      <c r="AI110" s="113">
        <v>59.141890586999999</v>
      </c>
      <c r="AJ110" s="113">
        <v>0.95626993950000005</v>
      </c>
      <c r="AK110" s="113">
        <v>0.84902585149999998</v>
      </c>
      <c r="AL110" s="113">
        <v>1.0770604872</v>
      </c>
      <c r="AM110" s="113">
        <v>3.7689299999999998E-5</v>
      </c>
      <c r="AN110" s="113">
        <v>0.76790854080000004</v>
      </c>
      <c r="AO110" s="113">
        <v>0.6772748958</v>
      </c>
      <c r="AP110" s="113">
        <v>0.87067087639999996</v>
      </c>
      <c r="AQ110" s="113">
        <v>0.11110245589999999</v>
      </c>
      <c r="AR110" s="113">
        <v>0.90322664789999996</v>
      </c>
      <c r="AS110" s="113">
        <v>0.79692893320000002</v>
      </c>
      <c r="AT110" s="113">
        <v>1.0237027964000001</v>
      </c>
      <c r="AU110" s="115" t="s">
        <v>28</v>
      </c>
      <c r="AV110" s="115" t="s">
        <v>28</v>
      </c>
      <c r="AW110" s="115" t="s">
        <v>28</v>
      </c>
      <c r="AX110" s="115" t="s">
        <v>28</v>
      </c>
      <c r="AY110" s="115" t="s">
        <v>232</v>
      </c>
      <c r="AZ110" s="115" t="s">
        <v>28</v>
      </c>
      <c r="BA110" s="115" t="s">
        <v>28</v>
      </c>
      <c r="BB110" s="115" t="s">
        <v>28</v>
      </c>
      <c r="BC110" s="109" t="s">
        <v>282</v>
      </c>
      <c r="BD110" s="110">
        <v>5313</v>
      </c>
      <c r="BE110" s="110">
        <v>5688</v>
      </c>
      <c r="BF110" s="110">
        <v>4975</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5">
        <v>2645</v>
      </c>
      <c r="D111" s="119">
        <v>29106</v>
      </c>
      <c r="E111" s="117">
        <v>103.91641454000001</v>
      </c>
      <c r="F111" s="107">
        <v>91.792923031000001</v>
      </c>
      <c r="G111" s="107">
        <v>117.64110843</v>
      </c>
      <c r="H111" s="107">
        <v>0.12970670670000001</v>
      </c>
      <c r="I111" s="108">
        <v>90.874733731999996</v>
      </c>
      <c r="J111" s="107">
        <v>87.476687573000007</v>
      </c>
      <c r="K111" s="107">
        <v>94.404777546999995</v>
      </c>
      <c r="L111" s="107">
        <v>1.1006545622999999</v>
      </c>
      <c r="M111" s="107">
        <v>0.97224581860000003</v>
      </c>
      <c r="N111" s="107">
        <v>1.2460228086</v>
      </c>
      <c r="O111" s="119">
        <v>2505</v>
      </c>
      <c r="P111" s="119">
        <v>30589</v>
      </c>
      <c r="Q111" s="117">
        <v>89.182394764999998</v>
      </c>
      <c r="R111" s="107">
        <v>78.826480597</v>
      </c>
      <c r="S111" s="107">
        <v>100.89882836</v>
      </c>
      <c r="T111" s="107">
        <v>0.72667287700000005</v>
      </c>
      <c r="U111" s="108">
        <v>81.892183465000002</v>
      </c>
      <c r="V111" s="107">
        <v>78.747253995999998</v>
      </c>
      <c r="W111" s="107">
        <v>85.162711997000002</v>
      </c>
      <c r="X111" s="107">
        <v>1.0222583700000001</v>
      </c>
      <c r="Y111" s="107">
        <v>0.90355310349999995</v>
      </c>
      <c r="Z111" s="107">
        <v>1.1565586694000001</v>
      </c>
      <c r="AA111" s="119">
        <v>2104</v>
      </c>
      <c r="AB111" s="119">
        <v>33045</v>
      </c>
      <c r="AC111" s="117">
        <v>68.377892095000007</v>
      </c>
      <c r="AD111" s="107">
        <v>60.399885443999999</v>
      </c>
      <c r="AE111" s="107">
        <v>77.409685350000004</v>
      </c>
      <c r="AF111" s="107">
        <v>0.46278701439999997</v>
      </c>
      <c r="AG111" s="108">
        <v>63.670752004999997</v>
      </c>
      <c r="AH111" s="107">
        <v>61.007454371999998</v>
      </c>
      <c r="AI111" s="107">
        <v>66.450316646999994</v>
      </c>
      <c r="AJ111" s="107">
        <v>0.95458581369999995</v>
      </c>
      <c r="AK111" s="107">
        <v>0.84320928930000005</v>
      </c>
      <c r="AL111" s="107">
        <v>1.0806736683</v>
      </c>
      <c r="AM111" s="107">
        <v>1.073288E-4</v>
      </c>
      <c r="AN111" s="107">
        <v>0.76671962299999996</v>
      </c>
      <c r="AO111" s="107">
        <v>0.6702887609</v>
      </c>
      <c r="AP111" s="107">
        <v>0.87702347810000003</v>
      </c>
      <c r="AQ111" s="107">
        <v>2.4164128900000002E-2</v>
      </c>
      <c r="AR111" s="107">
        <v>0.85821277760000003</v>
      </c>
      <c r="AS111" s="107">
        <v>0.75139030939999996</v>
      </c>
      <c r="AT111" s="107">
        <v>0.98022181340000003</v>
      </c>
      <c r="AU111" s="105" t="s">
        <v>28</v>
      </c>
      <c r="AV111" s="105" t="s">
        <v>28</v>
      </c>
      <c r="AW111" s="105" t="s">
        <v>28</v>
      </c>
      <c r="AX111" s="105" t="s">
        <v>231</v>
      </c>
      <c r="AY111" s="105" t="s">
        <v>232</v>
      </c>
      <c r="AZ111" s="105" t="s">
        <v>28</v>
      </c>
      <c r="BA111" s="105" t="s">
        <v>28</v>
      </c>
      <c r="BB111" s="105" t="s">
        <v>28</v>
      </c>
      <c r="BC111" s="111" t="s">
        <v>238</v>
      </c>
      <c r="BD111" s="112">
        <v>2645</v>
      </c>
      <c r="BE111" s="112">
        <v>2505</v>
      </c>
      <c r="BF111" s="112">
        <v>2104</v>
      </c>
    </row>
    <row r="112" spans="1:93" x14ac:dyDescent="0.3">
      <c r="A112" s="10"/>
      <c r="B112" t="s">
        <v>203</v>
      </c>
      <c r="C112" s="105">
        <v>5036</v>
      </c>
      <c r="D112" s="119">
        <v>49361</v>
      </c>
      <c r="E112" s="117">
        <v>122.49619677</v>
      </c>
      <c r="F112" s="107">
        <v>108.64221145</v>
      </c>
      <c r="G112" s="107">
        <v>138.11683343999999</v>
      </c>
      <c r="H112" s="107">
        <v>2.11506E-5</v>
      </c>
      <c r="I112" s="108">
        <v>102.02386499000001</v>
      </c>
      <c r="J112" s="107">
        <v>99.244641622000003</v>
      </c>
      <c r="K112" s="107">
        <v>104.88091708</v>
      </c>
      <c r="L112" s="107">
        <v>1.2974465914</v>
      </c>
      <c r="M112" s="107">
        <v>1.1507089252</v>
      </c>
      <c r="N112" s="107">
        <v>1.462896151</v>
      </c>
      <c r="O112" s="119">
        <v>4452</v>
      </c>
      <c r="P112" s="119">
        <v>53311</v>
      </c>
      <c r="Q112" s="117">
        <v>95.993516292999999</v>
      </c>
      <c r="R112" s="107">
        <v>85.168715798999997</v>
      </c>
      <c r="S112" s="107">
        <v>108.19413072</v>
      </c>
      <c r="T112" s="107">
        <v>0.1172933167</v>
      </c>
      <c r="U112" s="108">
        <v>83.509969799999993</v>
      </c>
      <c r="V112" s="107">
        <v>81.092584584999997</v>
      </c>
      <c r="W112" s="107">
        <v>85.999417723999997</v>
      </c>
      <c r="X112" s="107">
        <v>1.1003312454</v>
      </c>
      <c r="Y112" s="107">
        <v>0.97625134219999998</v>
      </c>
      <c r="Z112" s="107">
        <v>1.2401814955999999</v>
      </c>
      <c r="AA112" s="119">
        <v>3954</v>
      </c>
      <c r="AB112" s="119">
        <v>57900</v>
      </c>
      <c r="AC112" s="117">
        <v>76.753010576999998</v>
      </c>
      <c r="AD112" s="107">
        <v>68.118780986999994</v>
      </c>
      <c r="AE112" s="107">
        <v>86.481650834999996</v>
      </c>
      <c r="AF112" s="107">
        <v>0.25667375059999997</v>
      </c>
      <c r="AG112" s="108">
        <v>68.290155440000007</v>
      </c>
      <c r="AH112" s="107">
        <v>66.194417043000001</v>
      </c>
      <c r="AI112" s="107">
        <v>70.452245649000005</v>
      </c>
      <c r="AJ112" s="107">
        <v>1.0715061961000001</v>
      </c>
      <c r="AK112" s="107">
        <v>0.95096850730000004</v>
      </c>
      <c r="AL112" s="107">
        <v>1.2073223449999999</v>
      </c>
      <c r="AM112" s="107">
        <v>5.2853500000000001E-4</v>
      </c>
      <c r="AN112" s="107">
        <v>0.79956452830000002</v>
      </c>
      <c r="AO112" s="107">
        <v>0.70455783080000001</v>
      </c>
      <c r="AP112" s="107">
        <v>0.90738248450000003</v>
      </c>
      <c r="AQ112" s="107">
        <v>1.417282E-4</v>
      </c>
      <c r="AR112" s="107">
        <v>0.7836448708</v>
      </c>
      <c r="AS112" s="107">
        <v>0.6911651151</v>
      </c>
      <c r="AT112" s="107">
        <v>0.88849866720000004</v>
      </c>
      <c r="AU112" s="105">
        <v>1</v>
      </c>
      <c r="AV112" s="105" t="s">
        <v>28</v>
      </c>
      <c r="AW112" s="105" t="s">
        <v>28</v>
      </c>
      <c r="AX112" s="105" t="s">
        <v>231</v>
      </c>
      <c r="AY112" s="105" t="s">
        <v>232</v>
      </c>
      <c r="AZ112" s="105" t="s">
        <v>28</v>
      </c>
      <c r="BA112" s="105" t="s">
        <v>28</v>
      </c>
      <c r="BB112" s="105" t="s">
        <v>28</v>
      </c>
      <c r="BC112" s="111" t="s">
        <v>280</v>
      </c>
      <c r="BD112" s="112">
        <v>5036</v>
      </c>
      <c r="BE112" s="112">
        <v>4452</v>
      </c>
      <c r="BF112" s="112">
        <v>3954</v>
      </c>
    </row>
    <row r="113" spans="1:93" x14ac:dyDescent="0.3">
      <c r="A113" s="10"/>
      <c r="B113" t="s">
        <v>204</v>
      </c>
      <c r="C113" s="105">
        <v>4370</v>
      </c>
      <c r="D113" s="119">
        <v>39618</v>
      </c>
      <c r="E113" s="117">
        <v>127.46624670999999</v>
      </c>
      <c r="F113" s="107">
        <v>112.95948782000001</v>
      </c>
      <c r="G113" s="107">
        <v>143.83602797</v>
      </c>
      <c r="H113" s="107">
        <v>1.1198646999999999E-6</v>
      </c>
      <c r="I113" s="108">
        <v>110.30339745000001</v>
      </c>
      <c r="J113" s="107">
        <v>107.0810378</v>
      </c>
      <c r="K113" s="107">
        <v>113.62272665</v>
      </c>
      <c r="L113" s="107">
        <v>1.3500880164</v>
      </c>
      <c r="M113" s="107">
        <v>1.1964363491000001</v>
      </c>
      <c r="N113" s="107">
        <v>1.5234723129000001</v>
      </c>
      <c r="O113" s="119">
        <v>4146</v>
      </c>
      <c r="P113" s="119">
        <v>41910</v>
      </c>
      <c r="Q113" s="117">
        <v>113.00851742</v>
      </c>
      <c r="R113" s="107">
        <v>100.20610683</v>
      </c>
      <c r="S113" s="107">
        <v>127.446574</v>
      </c>
      <c r="T113" s="107">
        <v>2.45759E-5</v>
      </c>
      <c r="U113" s="108">
        <v>98.926270579999994</v>
      </c>
      <c r="V113" s="107">
        <v>95.960400970999999</v>
      </c>
      <c r="W113" s="107">
        <v>101.98380699000001</v>
      </c>
      <c r="X113" s="107">
        <v>1.2953666822000001</v>
      </c>
      <c r="Y113" s="107">
        <v>1.1486183085999999</v>
      </c>
      <c r="Z113" s="107">
        <v>1.4608637427</v>
      </c>
      <c r="AA113" s="119">
        <v>3678</v>
      </c>
      <c r="AB113" s="119">
        <v>45454</v>
      </c>
      <c r="AC113" s="117">
        <v>94.579447148</v>
      </c>
      <c r="AD113" s="107">
        <v>83.89113107</v>
      </c>
      <c r="AE113" s="107">
        <v>106.62952935</v>
      </c>
      <c r="AF113" s="107">
        <v>5.5676089000000004E-6</v>
      </c>
      <c r="AG113" s="108">
        <v>80.916971004000004</v>
      </c>
      <c r="AH113" s="107">
        <v>78.343714865999999</v>
      </c>
      <c r="AI113" s="107">
        <v>83.574747604999999</v>
      </c>
      <c r="AJ113" s="107">
        <v>1.3203711865000001</v>
      </c>
      <c r="AK113" s="107">
        <v>1.1711575358999999</v>
      </c>
      <c r="AL113" s="107">
        <v>1.4885956983999999</v>
      </c>
      <c r="AM113" s="107">
        <v>6.2373691E-3</v>
      </c>
      <c r="AN113" s="107">
        <v>0.83692317459999999</v>
      </c>
      <c r="AO113" s="107">
        <v>0.7366836202</v>
      </c>
      <c r="AP113" s="107">
        <v>0.95080219099999996</v>
      </c>
      <c r="AQ113" s="107">
        <v>6.2911637100000001E-2</v>
      </c>
      <c r="AR113" s="107">
        <v>0.88657601789999996</v>
      </c>
      <c r="AS113" s="107">
        <v>0.78093796419999995</v>
      </c>
      <c r="AT113" s="107">
        <v>1.0065038088</v>
      </c>
      <c r="AU113" s="105">
        <v>1</v>
      </c>
      <c r="AV113" s="105">
        <v>2</v>
      </c>
      <c r="AW113" s="105">
        <v>3</v>
      </c>
      <c r="AX113" s="105" t="s">
        <v>28</v>
      </c>
      <c r="AY113" s="105" t="s">
        <v>232</v>
      </c>
      <c r="AZ113" s="105" t="s">
        <v>28</v>
      </c>
      <c r="BA113" s="105" t="s">
        <v>28</v>
      </c>
      <c r="BB113" s="105" t="s">
        <v>28</v>
      </c>
      <c r="BC113" s="111" t="s">
        <v>240</v>
      </c>
      <c r="BD113" s="112">
        <v>4370</v>
      </c>
      <c r="BE113" s="112">
        <v>4146</v>
      </c>
      <c r="BF113" s="112">
        <v>3678</v>
      </c>
      <c r="BQ113" s="52"/>
      <c r="CO113" s="4"/>
    </row>
    <row r="114" spans="1:93" s="3" customFormat="1" x14ac:dyDescent="0.3">
      <c r="A114" s="10"/>
      <c r="B114" s="3" t="s">
        <v>119</v>
      </c>
      <c r="C114" s="115">
        <v>4173</v>
      </c>
      <c r="D114" s="118">
        <v>56805</v>
      </c>
      <c r="E114" s="114">
        <v>85.134331701999997</v>
      </c>
      <c r="F114" s="113">
        <v>75.355539871999994</v>
      </c>
      <c r="G114" s="113">
        <v>96.182104815000002</v>
      </c>
      <c r="H114" s="113">
        <v>9.6552925900000003E-2</v>
      </c>
      <c r="I114" s="116">
        <v>73.461843148</v>
      </c>
      <c r="J114" s="113">
        <v>71.266441411000002</v>
      </c>
      <c r="K114" s="113">
        <v>75.724875436999994</v>
      </c>
      <c r="L114" s="113">
        <v>0.90171981980000004</v>
      </c>
      <c r="M114" s="113">
        <v>0.79814550110000004</v>
      </c>
      <c r="N114" s="113">
        <v>1.0187348452</v>
      </c>
      <c r="O114" s="118">
        <v>4058</v>
      </c>
      <c r="P114" s="118">
        <v>59408</v>
      </c>
      <c r="Q114" s="114">
        <v>74.307794780999998</v>
      </c>
      <c r="R114" s="113">
        <v>65.800452354000001</v>
      </c>
      <c r="S114" s="113">
        <v>83.915051761000001</v>
      </c>
      <c r="T114" s="113">
        <v>9.6972789E-3</v>
      </c>
      <c r="U114" s="116">
        <v>68.307298680000002</v>
      </c>
      <c r="V114" s="113">
        <v>66.237656653000002</v>
      </c>
      <c r="W114" s="113">
        <v>70.441608123999998</v>
      </c>
      <c r="X114" s="113">
        <v>0.8517574054</v>
      </c>
      <c r="Y114" s="113">
        <v>0.75424149969999998</v>
      </c>
      <c r="Z114" s="113">
        <v>0.96188114550000003</v>
      </c>
      <c r="AA114" s="118">
        <v>3934</v>
      </c>
      <c r="AB114" s="118">
        <v>63320</v>
      </c>
      <c r="AC114" s="114">
        <v>65.484635822000001</v>
      </c>
      <c r="AD114" s="113">
        <v>58.022230557</v>
      </c>
      <c r="AE114" s="113">
        <v>73.906802401999997</v>
      </c>
      <c r="AF114" s="113">
        <v>0.14614505580000001</v>
      </c>
      <c r="AG114" s="116">
        <v>62.128869236</v>
      </c>
      <c r="AH114" s="113">
        <v>60.217447679000003</v>
      </c>
      <c r="AI114" s="113">
        <v>64.100963114999999</v>
      </c>
      <c r="AJ114" s="113">
        <v>0.91419466810000005</v>
      </c>
      <c r="AK114" s="113">
        <v>0.81001616860000003</v>
      </c>
      <c r="AL114" s="113">
        <v>1.0317718628999999</v>
      </c>
      <c r="AM114" s="113">
        <v>5.6423606699999997E-2</v>
      </c>
      <c r="AN114" s="113">
        <v>0.88126199969999996</v>
      </c>
      <c r="AO114" s="113">
        <v>0.77394059800000004</v>
      </c>
      <c r="AP114" s="113">
        <v>1.0034655296999999</v>
      </c>
      <c r="AQ114" s="113">
        <v>3.9211794500000001E-2</v>
      </c>
      <c r="AR114" s="113">
        <v>0.87282995350000003</v>
      </c>
      <c r="AS114" s="113">
        <v>0.76697491630000003</v>
      </c>
      <c r="AT114" s="113">
        <v>0.99329471089999999</v>
      </c>
      <c r="AU114" s="115" t="s">
        <v>28</v>
      </c>
      <c r="AV114" s="115">
        <v>2</v>
      </c>
      <c r="AW114" s="115" t="s">
        <v>28</v>
      </c>
      <c r="AX114" s="115" t="s">
        <v>231</v>
      </c>
      <c r="AY114" s="115" t="s">
        <v>28</v>
      </c>
      <c r="AZ114" s="115" t="s">
        <v>28</v>
      </c>
      <c r="BA114" s="115" t="s">
        <v>28</v>
      </c>
      <c r="BB114" s="115" t="s">
        <v>28</v>
      </c>
      <c r="BC114" s="109" t="s">
        <v>284</v>
      </c>
      <c r="BD114" s="110">
        <v>4173</v>
      </c>
      <c r="BE114" s="110">
        <v>4058</v>
      </c>
      <c r="BF114" s="110">
        <v>3934</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1916</v>
      </c>
      <c r="D115" s="119">
        <v>20075</v>
      </c>
      <c r="E115" s="117">
        <v>90.814250075000004</v>
      </c>
      <c r="F115" s="107">
        <v>79.873960018999995</v>
      </c>
      <c r="G115" s="107">
        <v>103.25302533</v>
      </c>
      <c r="H115" s="107">
        <v>0.55289995000000003</v>
      </c>
      <c r="I115" s="108">
        <v>95.442092153999994</v>
      </c>
      <c r="J115" s="107">
        <v>91.262792880000006</v>
      </c>
      <c r="K115" s="107">
        <v>99.812778761000004</v>
      </c>
      <c r="L115" s="107">
        <v>0.96187997930000002</v>
      </c>
      <c r="M115" s="107">
        <v>0.84600338549999998</v>
      </c>
      <c r="N115" s="107">
        <v>1.0936281231</v>
      </c>
      <c r="O115" s="119">
        <v>1968</v>
      </c>
      <c r="P115" s="119">
        <v>20970</v>
      </c>
      <c r="Q115" s="117">
        <v>92.302269854000002</v>
      </c>
      <c r="R115" s="107">
        <v>81.272161988999997</v>
      </c>
      <c r="S115" s="107">
        <v>104.82936361</v>
      </c>
      <c r="T115" s="107">
        <v>0.3850738964</v>
      </c>
      <c r="U115" s="108">
        <v>93.848354792999999</v>
      </c>
      <c r="V115" s="107">
        <v>89.792300621999999</v>
      </c>
      <c r="W115" s="107">
        <v>98.087627072000004</v>
      </c>
      <c r="X115" s="107">
        <v>1.0580201191</v>
      </c>
      <c r="Y115" s="107">
        <v>0.93158686830000004</v>
      </c>
      <c r="Z115" s="107">
        <v>1.2016126574999999</v>
      </c>
      <c r="AA115" s="119">
        <v>1714</v>
      </c>
      <c r="AB115" s="119">
        <v>21891</v>
      </c>
      <c r="AC115" s="117">
        <v>72.500772435000002</v>
      </c>
      <c r="AD115" s="107">
        <v>63.725694474000001</v>
      </c>
      <c r="AE115" s="107">
        <v>82.484185491999995</v>
      </c>
      <c r="AF115" s="107">
        <v>0.85450669820000003</v>
      </c>
      <c r="AG115" s="108">
        <v>78.297017038999996</v>
      </c>
      <c r="AH115" s="107">
        <v>74.676685344000006</v>
      </c>
      <c r="AI115" s="107">
        <v>82.092862705000002</v>
      </c>
      <c r="AJ115" s="107">
        <v>1.0121430586</v>
      </c>
      <c r="AK115" s="107">
        <v>0.88963906390000003</v>
      </c>
      <c r="AL115" s="107">
        <v>1.1515159493</v>
      </c>
      <c r="AM115" s="107">
        <v>8.8780770000000003E-4</v>
      </c>
      <c r="AN115" s="107">
        <v>0.78547117580000003</v>
      </c>
      <c r="AO115" s="107">
        <v>0.68122759079999995</v>
      </c>
      <c r="AP115" s="107">
        <v>0.90566644159999998</v>
      </c>
      <c r="AQ115" s="107">
        <v>0.82052681409999995</v>
      </c>
      <c r="AR115" s="107">
        <v>1.0163853115000001</v>
      </c>
      <c r="AS115" s="107">
        <v>0.88324113859999998</v>
      </c>
      <c r="AT115" s="107">
        <v>1.169600301</v>
      </c>
      <c r="AU115" s="105" t="s">
        <v>28</v>
      </c>
      <c r="AV115" s="105" t="s">
        <v>28</v>
      </c>
      <c r="AW115" s="105" t="s">
        <v>28</v>
      </c>
      <c r="AX115" s="105" t="s">
        <v>28</v>
      </c>
      <c r="AY115" s="105" t="s">
        <v>232</v>
      </c>
      <c r="AZ115" s="105" t="s">
        <v>28</v>
      </c>
      <c r="BA115" s="105" t="s">
        <v>28</v>
      </c>
      <c r="BB115" s="105" t="s">
        <v>28</v>
      </c>
      <c r="BC115" s="111" t="s">
        <v>282</v>
      </c>
      <c r="BD115" s="112">
        <v>1916</v>
      </c>
      <c r="BE115" s="112">
        <v>1968</v>
      </c>
      <c r="BF115" s="112">
        <v>1714</v>
      </c>
    </row>
    <row r="116" spans="1:93" x14ac:dyDescent="0.3">
      <c r="A116" s="10"/>
      <c r="B116" t="s">
        <v>121</v>
      </c>
      <c r="C116" s="105">
        <v>1667</v>
      </c>
      <c r="D116" s="119">
        <v>14966</v>
      </c>
      <c r="E116" s="117">
        <v>102.30579107</v>
      </c>
      <c r="F116" s="107">
        <v>89.882047862999997</v>
      </c>
      <c r="G116" s="107">
        <v>116.44677815</v>
      </c>
      <c r="H116" s="107">
        <v>0.22421591399999999</v>
      </c>
      <c r="I116" s="108">
        <v>111.38580783</v>
      </c>
      <c r="J116" s="107">
        <v>106.16511857</v>
      </c>
      <c r="K116" s="107">
        <v>116.86322543999999</v>
      </c>
      <c r="L116" s="107">
        <v>1.0835952740999999</v>
      </c>
      <c r="M116" s="107">
        <v>0.95200634559999997</v>
      </c>
      <c r="N116" s="107">
        <v>1.2333727853000001</v>
      </c>
      <c r="O116" s="119">
        <v>1575</v>
      </c>
      <c r="P116" s="119">
        <v>15160</v>
      </c>
      <c r="Q116" s="117">
        <v>95.217840558000006</v>
      </c>
      <c r="R116" s="107">
        <v>83.619228023000005</v>
      </c>
      <c r="S116" s="107">
        <v>108.42526743000001</v>
      </c>
      <c r="T116" s="107">
        <v>0.18675032259999999</v>
      </c>
      <c r="U116" s="108">
        <v>103.89182058</v>
      </c>
      <c r="V116" s="107">
        <v>98.885609328000001</v>
      </c>
      <c r="W116" s="107">
        <v>109.15147772</v>
      </c>
      <c r="X116" s="107">
        <v>1.0914400173000001</v>
      </c>
      <c r="Y116" s="107">
        <v>0.9584902488</v>
      </c>
      <c r="Z116" s="107">
        <v>1.2428309135</v>
      </c>
      <c r="AA116" s="119">
        <v>1457</v>
      </c>
      <c r="AB116" s="119">
        <v>15895</v>
      </c>
      <c r="AC116" s="117">
        <v>81.659123644000005</v>
      </c>
      <c r="AD116" s="107">
        <v>71.695201460999996</v>
      </c>
      <c r="AE116" s="107">
        <v>93.007793247999999</v>
      </c>
      <c r="AF116" s="107">
        <v>4.8442365600000002E-2</v>
      </c>
      <c r="AG116" s="108">
        <v>91.664045297000001</v>
      </c>
      <c r="AH116" s="107">
        <v>87.076133065999997</v>
      </c>
      <c r="AI116" s="107">
        <v>96.493687815000001</v>
      </c>
      <c r="AJ116" s="107">
        <v>1.1399977186000001</v>
      </c>
      <c r="AK116" s="107">
        <v>1.0008969292000001</v>
      </c>
      <c r="AL116" s="107">
        <v>1.2984301984</v>
      </c>
      <c r="AM116" s="107">
        <v>3.8860682000000001E-2</v>
      </c>
      <c r="AN116" s="107">
        <v>0.85760318830000004</v>
      </c>
      <c r="AO116" s="107">
        <v>0.74128695600000005</v>
      </c>
      <c r="AP116" s="107">
        <v>0.99217074110000003</v>
      </c>
      <c r="AQ116" s="107">
        <v>0.32774193969999998</v>
      </c>
      <c r="AR116" s="107">
        <v>0.93071799320000004</v>
      </c>
      <c r="AS116" s="107">
        <v>0.80606649679999998</v>
      </c>
      <c r="AT116" s="107">
        <v>1.0746458093</v>
      </c>
      <c r="AU116" s="105" t="s">
        <v>28</v>
      </c>
      <c r="AV116" s="105" t="s">
        <v>28</v>
      </c>
      <c r="AW116" s="105" t="s">
        <v>28</v>
      </c>
      <c r="AX116" s="105" t="s">
        <v>28</v>
      </c>
      <c r="AY116" s="105" t="s">
        <v>232</v>
      </c>
      <c r="AZ116" s="105" t="s">
        <v>28</v>
      </c>
      <c r="BA116" s="105" t="s">
        <v>28</v>
      </c>
      <c r="BB116" s="105" t="s">
        <v>28</v>
      </c>
      <c r="BC116" s="111" t="s">
        <v>282</v>
      </c>
      <c r="BD116" s="112">
        <v>1667</v>
      </c>
      <c r="BE116" s="112">
        <v>1575</v>
      </c>
      <c r="BF116" s="112">
        <v>1457</v>
      </c>
    </row>
    <row r="117" spans="1:93" x14ac:dyDescent="0.3">
      <c r="A117" s="10"/>
      <c r="B117" t="s">
        <v>122</v>
      </c>
      <c r="C117" s="105">
        <v>986</v>
      </c>
      <c r="D117" s="119">
        <v>9775</v>
      </c>
      <c r="E117" s="117">
        <v>95.655757449999996</v>
      </c>
      <c r="F117" s="107">
        <v>83.508273888000005</v>
      </c>
      <c r="G117" s="107">
        <v>109.5702678</v>
      </c>
      <c r="H117" s="107">
        <v>0.85034330179999995</v>
      </c>
      <c r="I117" s="108">
        <v>100.86956522</v>
      </c>
      <c r="J117" s="107">
        <v>94.765960628000002</v>
      </c>
      <c r="K117" s="107">
        <v>107.36628553</v>
      </c>
      <c r="L117" s="107">
        <v>1.0131599162</v>
      </c>
      <c r="M117" s="107">
        <v>0.88449705519999999</v>
      </c>
      <c r="N117" s="107">
        <v>1.1605386471000001</v>
      </c>
      <c r="O117" s="119">
        <v>1182</v>
      </c>
      <c r="P117" s="119">
        <v>10360</v>
      </c>
      <c r="Q117" s="117">
        <v>103.55098144</v>
      </c>
      <c r="R117" s="107">
        <v>90.735855995999998</v>
      </c>
      <c r="S117" s="107">
        <v>118.17605774</v>
      </c>
      <c r="T117" s="107">
        <v>1.09981544E-2</v>
      </c>
      <c r="U117" s="108">
        <v>114.09266409</v>
      </c>
      <c r="V117" s="107">
        <v>107.77034150999999</v>
      </c>
      <c r="W117" s="107">
        <v>120.78588430000001</v>
      </c>
      <c r="X117" s="107">
        <v>1.1869591278</v>
      </c>
      <c r="Y117" s="107">
        <v>1.0400650094999999</v>
      </c>
      <c r="Z117" s="107">
        <v>1.3545999126999999</v>
      </c>
      <c r="AA117" s="119">
        <v>1024</v>
      </c>
      <c r="AB117" s="119">
        <v>10528</v>
      </c>
      <c r="AC117" s="117">
        <v>81.990263214999999</v>
      </c>
      <c r="AD117" s="107">
        <v>71.686189107000004</v>
      </c>
      <c r="AE117" s="107">
        <v>93.775430747000001</v>
      </c>
      <c r="AF117" s="107">
        <v>4.8699516599999999E-2</v>
      </c>
      <c r="AG117" s="108">
        <v>97.264437689999994</v>
      </c>
      <c r="AH117" s="107">
        <v>91.485872047000001</v>
      </c>
      <c r="AI117" s="107">
        <v>103.40799762</v>
      </c>
      <c r="AJ117" s="107">
        <v>1.1446205744</v>
      </c>
      <c r="AK117" s="107">
        <v>1.0007711127000001</v>
      </c>
      <c r="AL117" s="107">
        <v>1.3091467595999999</v>
      </c>
      <c r="AM117" s="107">
        <v>2.5096133000000001E-3</v>
      </c>
      <c r="AN117" s="107">
        <v>0.79178644249999997</v>
      </c>
      <c r="AO117" s="107">
        <v>0.68053849249999998</v>
      </c>
      <c r="AP117" s="107">
        <v>0.92122014770000005</v>
      </c>
      <c r="AQ117" s="107">
        <v>0.30471997039999998</v>
      </c>
      <c r="AR117" s="107">
        <v>1.0825378858000001</v>
      </c>
      <c r="AS117" s="107">
        <v>0.93040045569999996</v>
      </c>
      <c r="AT117" s="107">
        <v>1.2595525584</v>
      </c>
      <c r="AU117" s="105" t="s">
        <v>28</v>
      </c>
      <c r="AV117" s="105" t="s">
        <v>28</v>
      </c>
      <c r="AW117" s="105" t="s">
        <v>28</v>
      </c>
      <c r="AX117" s="105" t="s">
        <v>28</v>
      </c>
      <c r="AY117" s="105" t="s">
        <v>232</v>
      </c>
      <c r="AZ117" s="105" t="s">
        <v>28</v>
      </c>
      <c r="BA117" s="105" t="s">
        <v>28</v>
      </c>
      <c r="BB117" s="105" t="s">
        <v>28</v>
      </c>
      <c r="BC117" s="111" t="s">
        <v>282</v>
      </c>
      <c r="BD117" s="112">
        <v>986</v>
      </c>
      <c r="BE117" s="112">
        <v>1182</v>
      </c>
      <c r="BF117" s="112">
        <v>1024</v>
      </c>
    </row>
    <row r="118" spans="1:93" x14ac:dyDescent="0.3">
      <c r="A118" s="10"/>
      <c r="B118" t="s">
        <v>123</v>
      </c>
      <c r="C118" s="105">
        <v>2663</v>
      </c>
      <c r="D118" s="119">
        <v>19539</v>
      </c>
      <c r="E118" s="117">
        <v>159.49934198</v>
      </c>
      <c r="F118" s="107">
        <v>140.93459541999999</v>
      </c>
      <c r="G118" s="107">
        <v>180.50954783</v>
      </c>
      <c r="H118" s="107">
        <v>9.961667E-17</v>
      </c>
      <c r="I118" s="108">
        <v>136.29151952999999</v>
      </c>
      <c r="J118" s="107">
        <v>131.21214719</v>
      </c>
      <c r="K118" s="107">
        <v>141.56752016999999</v>
      </c>
      <c r="L118" s="107">
        <v>1.6893738994</v>
      </c>
      <c r="M118" s="107">
        <v>1.4927411239999999</v>
      </c>
      <c r="N118" s="107">
        <v>1.9119083182000001</v>
      </c>
      <c r="O118" s="119">
        <v>2553</v>
      </c>
      <c r="P118" s="119">
        <v>19603</v>
      </c>
      <c r="Q118" s="117">
        <v>149.84093340999999</v>
      </c>
      <c r="R118" s="107">
        <v>132.47960283</v>
      </c>
      <c r="S118" s="107">
        <v>169.47745047000001</v>
      </c>
      <c r="T118" s="107">
        <v>7.3733519999999999E-18</v>
      </c>
      <c r="U118" s="108">
        <v>130.23516809</v>
      </c>
      <c r="V118" s="107">
        <v>125.28003882</v>
      </c>
      <c r="W118" s="107">
        <v>135.38628473</v>
      </c>
      <c r="X118" s="107">
        <v>1.7175603857999999</v>
      </c>
      <c r="Y118" s="107">
        <v>1.5185551275</v>
      </c>
      <c r="Z118" s="107">
        <v>1.9426451009000001</v>
      </c>
      <c r="AA118" s="119">
        <v>2452</v>
      </c>
      <c r="AB118" s="119">
        <v>21094</v>
      </c>
      <c r="AC118" s="117">
        <v>133.67860261999999</v>
      </c>
      <c r="AD118" s="107">
        <v>118.26259845</v>
      </c>
      <c r="AE118" s="107">
        <v>151.10414477</v>
      </c>
      <c r="AF118" s="107">
        <v>1.8669249999999999E-23</v>
      </c>
      <c r="AG118" s="108">
        <v>116.24158528</v>
      </c>
      <c r="AH118" s="107">
        <v>111.73048163999999</v>
      </c>
      <c r="AI118" s="107">
        <v>120.93482415</v>
      </c>
      <c r="AJ118" s="107">
        <v>1.8662128027</v>
      </c>
      <c r="AK118" s="107">
        <v>1.6509985218000001</v>
      </c>
      <c r="AL118" s="107">
        <v>2.1094811286000001</v>
      </c>
      <c r="AM118" s="107">
        <v>9.1803113500000005E-2</v>
      </c>
      <c r="AN118" s="107">
        <v>0.89213674509999996</v>
      </c>
      <c r="AO118" s="107">
        <v>0.78128050500000001</v>
      </c>
      <c r="AP118" s="107">
        <v>1.0187224266999999</v>
      </c>
      <c r="AQ118" s="107">
        <v>0.3548639119</v>
      </c>
      <c r="AR118" s="107">
        <v>0.93944546449999999</v>
      </c>
      <c r="AS118" s="107">
        <v>0.82300387279999998</v>
      </c>
      <c r="AT118" s="107">
        <v>1.0723616375</v>
      </c>
      <c r="AU118" s="105">
        <v>1</v>
      </c>
      <c r="AV118" s="105">
        <v>2</v>
      </c>
      <c r="AW118" s="105">
        <v>3</v>
      </c>
      <c r="AX118" s="105" t="s">
        <v>28</v>
      </c>
      <c r="AY118" s="105" t="s">
        <v>28</v>
      </c>
      <c r="AZ118" s="105" t="s">
        <v>28</v>
      </c>
      <c r="BA118" s="105" t="s">
        <v>28</v>
      </c>
      <c r="BB118" s="105" t="s">
        <v>28</v>
      </c>
      <c r="BC118" s="111" t="s">
        <v>235</v>
      </c>
      <c r="BD118" s="112">
        <v>2663</v>
      </c>
      <c r="BE118" s="112">
        <v>2553</v>
      </c>
      <c r="BF118" s="112">
        <v>2452</v>
      </c>
      <c r="BQ118" s="52"/>
      <c r="CC118" s="4"/>
      <c r="CO118" s="4"/>
    </row>
    <row r="119" spans="1:93" x14ac:dyDescent="0.3">
      <c r="A119" s="10"/>
      <c r="B119" t="s">
        <v>124</v>
      </c>
      <c r="C119" s="105">
        <v>404</v>
      </c>
      <c r="D119" s="119">
        <v>3481</v>
      </c>
      <c r="E119" s="117">
        <v>181.48343857</v>
      </c>
      <c r="F119" s="107">
        <v>154.93185119</v>
      </c>
      <c r="G119" s="107">
        <v>212.58532846</v>
      </c>
      <c r="H119" s="107">
        <v>5.6253389999999998E-16</v>
      </c>
      <c r="I119" s="108">
        <v>116.05860385</v>
      </c>
      <c r="J119" s="107">
        <v>105.27578348999999</v>
      </c>
      <c r="K119" s="107">
        <v>127.94584928</v>
      </c>
      <c r="L119" s="107">
        <v>1.9222235056000001</v>
      </c>
      <c r="M119" s="107">
        <v>1.640996272</v>
      </c>
      <c r="N119" s="107">
        <v>2.2516463129000002</v>
      </c>
      <c r="O119" s="119">
        <v>435</v>
      </c>
      <c r="P119" s="119">
        <v>3673</v>
      </c>
      <c r="Q119" s="117">
        <v>187.51697684999999</v>
      </c>
      <c r="R119" s="107">
        <v>160.53385119999999</v>
      </c>
      <c r="S119" s="107">
        <v>219.03552643</v>
      </c>
      <c r="T119" s="107">
        <v>4.7647259999999998E-22</v>
      </c>
      <c r="U119" s="108">
        <v>118.43179962000001</v>
      </c>
      <c r="V119" s="107">
        <v>107.80932785</v>
      </c>
      <c r="W119" s="107">
        <v>130.10090536999999</v>
      </c>
      <c r="X119" s="107">
        <v>2.1494242178</v>
      </c>
      <c r="Y119" s="107">
        <v>1.8401285758000001</v>
      </c>
      <c r="Z119" s="107">
        <v>2.5107074195000001</v>
      </c>
      <c r="AA119" s="119">
        <v>468</v>
      </c>
      <c r="AB119" s="119">
        <v>3901</v>
      </c>
      <c r="AC119" s="117">
        <v>181.41589798000001</v>
      </c>
      <c r="AD119" s="107">
        <v>155.77024258</v>
      </c>
      <c r="AE119" s="107">
        <v>211.28379525</v>
      </c>
      <c r="AF119" s="107">
        <v>6.4794539999999998E-33</v>
      </c>
      <c r="AG119" s="108">
        <v>119.96923866</v>
      </c>
      <c r="AH119" s="107">
        <v>109.57793137</v>
      </c>
      <c r="AI119" s="107">
        <v>131.34595665000001</v>
      </c>
      <c r="AJ119" s="107">
        <v>2.5326466974000001</v>
      </c>
      <c r="AK119" s="107">
        <v>2.1746219312999999</v>
      </c>
      <c r="AL119" s="107">
        <v>2.9496158396999999</v>
      </c>
      <c r="AM119" s="107">
        <v>0.7279389745</v>
      </c>
      <c r="AN119" s="107">
        <v>0.96746385859999995</v>
      </c>
      <c r="AO119" s="107">
        <v>0.80296740079999995</v>
      </c>
      <c r="AP119" s="107">
        <v>1.1656591747</v>
      </c>
      <c r="AQ119" s="107">
        <v>0.73596913340000003</v>
      </c>
      <c r="AR119" s="107">
        <v>1.0332456687</v>
      </c>
      <c r="AS119" s="107">
        <v>0.85436745650000001</v>
      </c>
      <c r="AT119" s="107">
        <v>1.2495754653</v>
      </c>
      <c r="AU119" s="105">
        <v>1</v>
      </c>
      <c r="AV119" s="105">
        <v>2</v>
      </c>
      <c r="AW119" s="105">
        <v>3</v>
      </c>
      <c r="AX119" s="105" t="s">
        <v>28</v>
      </c>
      <c r="AY119" s="105" t="s">
        <v>28</v>
      </c>
      <c r="AZ119" s="105" t="s">
        <v>28</v>
      </c>
      <c r="BA119" s="105" t="s">
        <v>28</v>
      </c>
      <c r="BB119" s="105" t="s">
        <v>28</v>
      </c>
      <c r="BC119" s="111" t="s">
        <v>235</v>
      </c>
      <c r="BD119" s="112">
        <v>404</v>
      </c>
      <c r="BE119" s="112">
        <v>435</v>
      </c>
      <c r="BF119" s="112">
        <v>468</v>
      </c>
      <c r="BQ119" s="52"/>
      <c r="CC119" s="4"/>
      <c r="CO119" s="4"/>
    </row>
    <row r="120" spans="1:93" s="3" customFormat="1" x14ac:dyDescent="0.3">
      <c r="A120" s="10"/>
      <c r="B120" s="3" t="s">
        <v>198</v>
      </c>
      <c r="C120" s="115">
        <v>9543</v>
      </c>
      <c r="D120" s="118">
        <v>74860</v>
      </c>
      <c r="E120" s="114">
        <v>123.70244944</v>
      </c>
      <c r="F120" s="113">
        <v>109.91946339</v>
      </c>
      <c r="G120" s="113">
        <v>139.21370725</v>
      </c>
      <c r="H120" s="113">
        <v>7.3615402999999998E-6</v>
      </c>
      <c r="I120" s="116">
        <v>127.47795886</v>
      </c>
      <c r="J120" s="113">
        <v>124.945798</v>
      </c>
      <c r="K120" s="113">
        <v>130.06143668000001</v>
      </c>
      <c r="L120" s="113">
        <v>1.3102228935</v>
      </c>
      <c r="M120" s="113">
        <v>1.1642372324000001</v>
      </c>
      <c r="N120" s="113">
        <v>1.4745139416999999</v>
      </c>
      <c r="O120" s="118">
        <v>9063</v>
      </c>
      <c r="P120" s="118">
        <v>76050</v>
      </c>
      <c r="Q120" s="114">
        <v>116.26123973999999</v>
      </c>
      <c r="R120" s="113">
        <v>103.39548798</v>
      </c>
      <c r="S120" s="113">
        <v>130.72790825000001</v>
      </c>
      <c r="T120" s="113">
        <v>1.5929370999999999E-6</v>
      </c>
      <c r="U120" s="116">
        <v>119.17159762999999</v>
      </c>
      <c r="V120" s="113">
        <v>116.74318811000001</v>
      </c>
      <c r="W120" s="113">
        <v>121.65052120999999</v>
      </c>
      <c r="X120" s="113">
        <v>1.3326512004</v>
      </c>
      <c r="Y120" s="113">
        <v>1.185176775</v>
      </c>
      <c r="Z120" s="113">
        <v>1.4984762268</v>
      </c>
      <c r="AA120" s="118">
        <v>7853</v>
      </c>
      <c r="AB120" s="118">
        <v>78125</v>
      </c>
      <c r="AC120" s="114">
        <v>97.039321134999994</v>
      </c>
      <c r="AD120" s="113">
        <v>86.382697438999998</v>
      </c>
      <c r="AE120" s="113">
        <v>109.01060196</v>
      </c>
      <c r="AF120" s="113">
        <v>3.1372284999999999E-7</v>
      </c>
      <c r="AG120" s="116">
        <v>100.5184</v>
      </c>
      <c r="AH120" s="113">
        <v>98.319618771999998</v>
      </c>
      <c r="AI120" s="113">
        <v>102.76635391000001</v>
      </c>
      <c r="AJ120" s="113">
        <v>1.3547121224000001</v>
      </c>
      <c r="AK120" s="113">
        <v>1.2059409115999999</v>
      </c>
      <c r="AL120" s="113">
        <v>1.521836532</v>
      </c>
      <c r="AM120" s="113">
        <v>3.5242719000000001E-3</v>
      </c>
      <c r="AN120" s="113">
        <v>0.83466614800000005</v>
      </c>
      <c r="AO120" s="113">
        <v>0.73925145250000002</v>
      </c>
      <c r="AP120" s="113">
        <v>0.94239595499999995</v>
      </c>
      <c r="AQ120" s="113">
        <v>0.316912947</v>
      </c>
      <c r="AR120" s="113">
        <v>0.9398458985</v>
      </c>
      <c r="AS120" s="113">
        <v>0.83232323819999998</v>
      </c>
      <c r="AT120" s="113">
        <v>1.0612587422999999</v>
      </c>
      <c r="AU120" s="115">
        <v>1</v>
      </c>
      <c r="AV120" s="115">
        <v>2</v>
      </c>
      <c r="AW120" s="115">
        <v>3</v>
      </c>
      <c r="AX120" s="115" t="s">
        <v>28</v>
      </c>
      <c r="AY120" s="115" t="s">
        <v>232</v>
      </c>
      <c r="AZ120" s="115" t="s">
        <v>28</v>
      </c>
      <c r="BA120" s="115" t="s">
        <v>28</v>
      </c>
      <c r="BB120" s="115" t="s">
        <v>28</v>
      </c>
      <c r="BC120" s="109" t="s">
        <v>240</v>
      </c>
      <c r="BD120" s="110">
        <v>9543</v>
      </c>
      <c r="BE120" s="110">
        <v>9063</v>
      </c>
      <c r="BF120" s="110">
        <v>7853</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5">
        <v>4588</v>
      </c>
      <c r="D121" s="119">
        <v>50144</v>
      </c>
      <c r="E121" s="117">
        <v>96.882512590000005</v>
      </c>
      <c r="F121" s="107">
        <v>85.938236414000002</v>
      </c>
      <c r="G121" s="107">
        <v>109.22054765999999</v>
      </c>
      <c r="H121" s="107">
        <v>0.67292994279999996</v>
      </c>
      <c r="I121" s="108">
        <v>91.496490108000003</v>
      </c>
      <c r="J121" s="107">
        <v>88.886898002999999</v>
      </c>
      <c r="K121" s="107">
        <v>94.182696102999998</v>
      </c>
      <c r="L121" s="107">
        <v>1.0261533749</v>
      </c>
      <c r="M121" s="107">
        <v>0.91023456120000001</v>
      </c>
      <c r="N121" s="107">
        <v>1.156834506</v>
      </c>
      <c r="O121" s="119">
        <v>4925</v>
      </c>
      <c r="P121" s="119">
        <v>54422</v>
      </c>
      <c r="Q121" s="117">
        <v>97.183528659999993</v>
      </c>
      <c r="R121" s="107">
        <v>86.273330837000003</v>
      </c>
      <c r="S121" s="107">
        <v>109.47343926000001</v>
      </c>
      <c r="T121" s="107">
        <v>7.5656551399999994E-2</v>
      </c>
      <c r="U121" s="108">
        <v>90.496490390000005</v>
      </c>
      <c r="V121" s="107">
        <v>88.004041479999998</v>
      </c>
      <c r="W121" s="107">
        <v>93.059530394000006</v>
      </c>
      <c r="X121" s="107">
        <v>1.1139718312</v>
      </c>
      <c r="Y121" s="107">
        <v>0.98891305610000002</v>
      </c>
      <c r="Z121" s="107">
        <v>1.2548456438</v>
      </c>
      <c r="AA121" s="119">
        <v>4831</v>
      </c>
      <c r="AB121" s="119">
        <v>57190</v>
      </c>
      <c r="AC121" s="117">
        <v>87.770834738000005</v>
      </c>
      <c r="AD121" s="107">
        <v>77.982943872999996</v>
      </c>
      <c r="AE121" s="107">
        <v>98.787235361</v>
      </c>
      <c r="AF121" s="107">
        <v>7.5624709999999996E-4</v>
      </c>
      <c r="AG121" s="108">
        <v>84.472809932000004</v>
      </c>
      <c r="AH121" s="107">
        <v>82.124055429999999</v>
      </c>
      <c r="AI121" s="107">
        <v>86.888738997999994</v>
      </c>
      <c r="AJ121" s="107">
        <v>1.2253199262000001</v>
      </c>
      <c r="AK121" s="107">
        <v>1.0886766124</v>
      </c>
      <c r="AL121" s="107">
        <v>1.3791137831</v>
      </c>
      <c r="AM121" s="107">
        <v>0.1099645358</v>
      </c>
      <c r="AN121" s="107">
        <v>0.90314517230000002</v>
      </c>
      <c r="AO121" s="107">
        <v>0.79708698359999997</v>
      </c>
      <c r="AP121" s="107">
        <v>1.0233151702000001</v>
      </c>
      <c r="AQ121" s="107">
        <v>0.96117220219999999</v>
      </c>
      <c r="AR121" s="107">
        <v>1.0031070217</v>
      </c>
      <c r="AS121" s="107">
        <v>0.88533197269999997</v>
      </c>
      <c r="AT121" s="107">
        <v>1.1365495972999999</v>
      </c>
      <c r="AU121" s="105" t="s">
        <v>28</v>
      </c>
      <c r="AV121" s="105" t="s">
        <v>28</v>
      </c>
      <c r="AW121" s="105">
        <v>3</v>
      </c>
      <c r="AX121" s="105" t="s">
        <v>28</v>
      </c>
      <c r="AY121" s="105" t="s">
        <v>28</v>
      </c>
      <c r="AZ121" s="105" t="s">
        <v>28</v>
      </c>
      <c r="BA121" s="105" t="s">
        <v>28</v>
      </c>
      <c r="BB121" s="105" t="s">
        <v>28</v>
      </c>
      <c r="BC121" s="111">
        <v>-3</v>
      </c>
      <c r="BD121" s="112">
        <v>4588</v>
      </c>
      <c r="BE121" s="112">
        <v>4925</v>
      </c>
      <c r="BF121" s="112">
        <v>4831</v>
      </c>
    </row>
    <row r="122" spans="1:93" x14ac:dyDescent="0.3">
      <c r="A122" s="10"/>
      <c r="B122" t="s">
        <v>200</v>
      </c>
      <c r="C122" s="105">
        <v>6933</v>
      </c>
      <c r="D122" s="119">
        <v>41362</v>
      </c>
      <c r="E122" s="117">
        <v>165.30592389</v>
      </c>
      <c r="F122" s="107">
        <v>146.77976899000001</v>
      </c>
      <c r="G122" s="107">
        <v>186.17040115</v>
      </c>
      <c r="H122" s="107">
        <v>2.564022E-20</v>
      </c>
      <c r="I122" s="108">
        <v>167.61762003999999</v>
      </c>
      <c r="J122" s="107">
        <v>163.71814841</v>
      </c>
      <c r="K122" s="107">
        <v>171.60997005999999</v>
      </c>
      <c r="L122" s="107">
        <v>1.7508756447</v>
      </c>
      <c r="M122" s="107">
        <v>1.5546516216999999</v>
      </c>
      <c r="N122" s="107">
        <v>1.9718665458</v>
      </c>
      <c r="O122" s="119">
        <v>6044</v>
      </c>
      <c r="P122" s="119">
        <v>40752</v>
      </c>
      <c r="Q122" s="117">
        <v>144.90056202</v>
      </c>
      <c r="R122" s="107">
        <v>128.65628726</v>
      </c>
      <c r="S122" s="107">
        <v>163.19585556999999</v>
      </c>
      <c r="T122" s="107">
        <v>6.0904640000000004E-17</v>
      </c>
      <c r="U122" s="108">
        <v>148.3117393</v>
      </c>
      <c r="V122" s="107">
        <v>144.61942683999999</v>
      </c>
      <c r="W122" s="107">
        <v>152.09832105999999</v>
      </c>
      <c r="X122" s="107">
        <v>1.6609310923</v>
      </c>
      <c r="Y122" s="107">
        <v>1.4747301510999999</v>
      </c>
      <c r="Z122" s="107">
        <v>1.8706419553</v>
      </c>
      <c r="AA122" s="119">
        <v>4922</v>
      </c>
      <c r="AB122" s="119">
        <v>41211</v>
      </c>
      <c r="AC122" s="117">
        <v>114.39068768999999</v>
      </c>
      <c r="AD122" s="107">
        <v>101.61176593</v>
      </c>
      <c r="AE122" s="107">
        <v>128.77671509999999</v>
      </c>
      <c r="AF122" s="107">
        <v>9.5779670000000003E-15</v>
      </c>
      <c r="AG122" s="108">
        <v>119.43413166000001</v>
      </c>
      <c r="AH122" s="107">
        <v>116.14369558999999</v>
      </c>
      <c r="AI122" s="107">
        <v>122.81778821</v>
      </c>
      <c r="AJ122" s="107">
        <v>1.596944924</v>
      </c>
      <c r="AK122" s="107">
        <v>1.4185454873000001</v>
      </c>
      <c r="AL122" s="107">
        <v>1.7977802707999999</v>
      </c>
      <c r="AM122" s="107">
        <v>2.085194E-4</v>
      </c>
      <c r="AN122" s="107">
        <v>0.78944267779999999</v>
      </c>
      <c r="AO122" s="107">
        <v>0.69671221699999997</v>
      </c>
      <c r="AP122" s="107">
        <v>0.89451530530000001</v>
      </c>
      <c r="AQ122" s="107">
        <v>3.6922980699999997E-2</v>
      </c>
      <c r="AR122" s="107">
        <v>0.87656000830000003</v>
      </c>
      <c r="AS122" s="107">
        <v>0.77452648290000004</v>
      </c>
      <c r="AT122" s="107">
        <v>0.99203508880000002</v>
      </c>
      <c r="AU122" s="105">
        <v>1</v>
      </c>
      <c r="AV122" s="105">
        <v>2</v>
      </c>
      <c r="AW122" s="105">
        <v>3</v>
      </c>
      <c r="AX122" s="105" t="s">
        <v>231</v>
      </c>
      <c r="AY122" s="105" t="s">
        <v>232</v>
      </c>
      <c r="AZ122" s="105" t="s">
        <v>28</v>
      </c>
      <c r="BA122" s="105" t="s">
        <v>28</v>
      </c>
      <c r="BB122" s="105" t="s">
        <v>28</v>
      </c>
      <c r="BC122" s="111" t="s">
        <v>239</v>
      </c>
      <c r="BD122" s="112">
        <v>6933</v>
      </c>
      <c r="BE122" s="112">
        <v>6044</v>
      </c>
      <c r="BF122" s="112">
        <v>4922</v>
      </c>
      <c r="BQ122" s="52"/>
      <c r="CC122" s="4"/>
      <c r="CO122" s="4"/>
    </row>
    <row r="123" spans="1:93" s="3" customFormat="1" x14ac:dyDescent="0.3">
      <c r="A123" s="10"/>
      <c r="B123" s="3" t="s">
        <v>125</v>
      </c>
      <c r="C123" s="115">
        <v>4382</v>
      </c>
      <c r="D123" s="118">
        <v>38358</v>
      </c>
      <c r="E123" s="114">
        <v>147.54215452</v>
      </c>
      <c r="F123" s="113">
        <v>130.62510287999999</v>
      </c>
      <c r="G123" s="113">
        <v>166.65010692000001</v>
      </c>
      <c r="H123" s="113">
        <v>6.7273939999999998E-13</v>
      </c>
      <c r="I123" s="116">
        <v>114.23953281999999</v>
      </c>
      <c r="J123" s="113">
        <v>110.90668988</v>
      </c>
      <c r="K123" s="113">
        <v>117.67253061</v>
      </c>
      <c r="L123" s="113">
        <v>1.5627266032</v>
      </c>
      <c r="M123" s="113">
        <v>1.3835457668</v>
      </c>
      <c r="N123" s="113">
        <v>1.7651128679000001</v>
      </c>
      <c r="O123" s="118">
        <v>3828</v>
      </c>
      <c r="P123" s="118">
        <v>38501</v>
      </c>
      <c r="Q123" s="114">
        <v>124.05518307</v>
      </c>
      <c r="R123" s="113">
        <v>109.82656983</v>
      </c>
      <c r="S123" s="113">
        <v>140.12718845000001</v>
      </c>
      <c r="T123" s="113">
        <v>1.4782728E-8</v>
      </c>
      <c r="U123" s="116">
        <v>99.425988935000007</v>
      </c>
      <c r="V123" s="113">
        <v>96.325705889000005</v>
      </c>
      <c r="W123" s="113">
        <v>102.62605589</v>
      </c>
      <c r="X123" s="113">
        <v>1.4219897277</v>
      </c>
      <c r="Y123" s="113">
        <v>1.2588934235</v>
      </c>
      <c r="Z123" s="113">
        <v>1.606216021</v>
      </c>
      <c r="AA123" s="118">
        <v>3354</v>
      </c>
      <c r="AB123" s="118">
        <v>37179</v>
      </c>
      <c r="AC123" s="114">
        <v>109.39394149</v>
      </c>
      <c r="AD123" s="113">
        <v>96.902912232999995</v>
      </c>
      <c r="AE123" s="113">
        <v>123.49509585</v>
      </c>
      <c r="AF123" s="113">
        <v>7.6583370000000006E-12</v>
      </c>
      <c r="AG123" s="116">
        <v>90.212216573999996</v>
      </c>
      <c r="AH123" s="113">
        <v>87.210264421999995</v>
      </c>
      <c r="AI123" s="113">
        <v>93.317501938000007</v>
      </c>
      <c r="AJ123" s="113">
        <v>1.5271881224999999</v>
      </c>
      <c r="AK123" s="113">
        <v>1.3528077934</v>
      </c>
      <c r="AL123" s="113">
        <v>1.7240465148999999</v>
      </c>
      <c r="AM123" s="113">
        <v>5.8424325800000003E-2</v>
      </c>
      <c r="AN123" s="113">
        <v>0.88181677520000001</v>
      </c>
      <c r="AO123" s="113">
        <v>0.77412228780000003</v>
      </c>
      <c r="AP123" s="113">
        <v>1.0044935242999999</v>
      </c>
      <c r="AQ123" s="113">
        <v>8.5488503000000007E-3</v>
      </c>
      <c r="AR123" s="113">
        <v>0.84081179019999996</v>
      </c>
      <c r="AS123" s="113">
        <v>0.73887847250000005</v>
      </c>
      <c r="AT123" s="113">
        <v>0.95680750329999997</v>
      </c>
      <c r="AU123" s="115">
        <v>1</v>
      </c>
      <c r="AV123" s="115">
        <v>2</v>
      </c>
      <c r="AW123" s="115">
        <v>3</v>
      </c>
      <c r="AX123" s="115" t="s">
        <v>231</v>
      </c>
      <c r="AY123" s="115" t="s">
        <v>28</v>
      </c>
      <c r="AZ123" s="115" t="s">
        <v>28</v>
      </c>
      <c r="BA123" s="115" t="s">
        <v>28</v>
      </c>
      <c r="BB123" s="115" t="s">
        <v>28</v>
      </c>
      <c r="BC123" s="109" t="s">
        <v>233</v>
      </c>
      <c r="BD123" s="110">
        <v>4382</v>
      </c>
      <c r="BE123" s="110">
        <v>3828</v>
      </c>
      <c r="BF123" s="110">
        <v>3354</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3729</v>
      </c>
      <c r="D124" s="119">
        <v>27971</v>
      </c>
      <c r="E124" s="117">
        <v>199.47485768000001</v>
      </c>
      <c r="F124" s="107">
        <v>176.27274478000001</v>
      </c>
      <c r="G124" s="107">
        <v>225.73097670999999</v>
      </c>
      <c r="H124" s="107">
        <v>2.0025319999999999E-32</v>
      </c>
      <c r="I124" s="108">
        <v>133.31664939000001</v>
      </c>
      <c r="J124" s="107">
        <v>129.10564826999999</v>
      </c>
      <c r="K124" s="107">
        <v>137.66499949999999</v>
      </c>
      <c r="L124" s="107">
        <v>2.1127837516999999</v>
      </c>
      <c r="M124" s="107">
        <v>1.8670332461000001</v>
      </c>
      <c r="N124" s="107">
        <v>2.3908814644</v>
      </c>
      <c r="O124" s="119">
        <v>3587</v>
      </c>
      <c r="P124" s="119">
        <v>29902</v>
      </c>
      <c r="Q124" s="117">
        <v>178.20967203000001</v>
      </c>
      <c r="R124" s="107">
        <v>157.48475540999999</v>
      </c>
      <c r="S124" s="107">
        <v>201.66197751000001</v>
      </c>
      <c r="T124" s="107">
        <v>1.000399E-29</v>
      </c>
      <c r="U124" s="108">
        <v>119.9585312</v>
      </c>
      <c r="V124" s="107">
        <v>116.09640258</v>
      </c>
      <c r="W124" s="107">
        <v>123.94913957999999</v>
      </c>
      <c r="X124" s="107">
        <v>2.0427386966999999</v>
      </c>
      <c r="Y124" s="107">
        <v>1.8051781386000001</v>
      </c>
      <c r="Z124" s="107">
        <v>2.3115621078999999</v>
      </c>
      <c r="AA124" s="119">
        <v>3403</v>
      </c>
      <c r="AB124" s="119">
        <v>31128</v>
      </c>
      <c r="AC124" s="117">
        <v>158.29725284</v>
      </c>
      <c r="AD124" s="107">
        <v>140.11141595999999</v>
      </c>
      <c r="AE124" s="107">
        <v>178.84353024000001</v>
      </c>
      <c r="AF124" s="107">
        <v>3.7740639999999996E-37</v>
      </c>
      <c r="AG124" s="108">
        <v>109.3227962</v>
      </c>
      <c r="AH124" s="107">
        <v>105.71075662</v>
      </c>
      <c r="AI124" s="107">
        <v>113.05825584999999</v>
      </c>
      <c r="AJ124" s="107">
        <v>2.2099001194999999</v>
      </c>
      <c r="AK124" s="107">
        <v>1.9560177406999999</v>
      </c>
      <c r="AL124" s="107">
        <v>2.4967352986</v>
      </c>
      <c r="AM124" s="107">
        <v>7.9832800900000001E-2</v>
      </c>
      <c r="AN124" s="107">
        <v>0.88826409390000005</v>
      </c>
      <c r="AO124" s="107">
        <v>0.77797357209999995</v>
      </c>
      <c r="AP124" s="107">
        <v>1.0141901070999999</v>
      </c>
      <c r="AQ124" s="107">
        <v>9.5662924799999993E-2</v>
      </c>
      <c r="AR124" s="107">
        <v>0.89339415550000001</v>
      </c>
      <c r="AS124" s="107">
        <v>0.78244998170000002</v>
      </c>
      <c r="AT124" s="107">
        <v>1.0200691875000001</v>
      </c>
      <c r="AU124" s="105">
        <v>1</v>
      </c>
      <c r="AV124" s="105">
        <v>2</v>
      </c>
      <c r="AW124" s="105">
        <v>3</v>
      </c>
      <c r="AX124" s="105" t="s">
        <v>28</v>
      </c>
      <c r="AY124" s="105" t="s">
        <v>28</v>
      </c>
      <c r="AZ124" s="105" t="s">
        <v>28</v>
      </c>
      <c r="BA124" s="105" t="s">
        <v>28</v>
      </c>
      <c r="BB124" s="105" t="s">
        <v>28</v>
      </c>
      <c r="BC124" s="111" t="s">
        <v>235</v>
      </c>
      <c r="BD124" s="112">
        <v>3729</v>
      </c>
      <c r="BE124" s="112">
        <v>3587</v>
      </c>
      <c r="BF124" s="112">
        <v>3403</v>
      </c>
      <c r="BQ124" s="52"/>
      <c r="CC124" s="4"/>
      <c r="CO124" s="4"/>
    </row>
    <row r="125" spans="1:93" x14ac:dyDescent="0.3">
      <c r="A125" s="10"/>
      <c r="B125" t="s">
        <v>127</v>
      </c>
      <c r="C125" s="105">
        <v>1175</v>
      </c>
      <c r="D125" s="119">
        <v>8208</v>
      </c>
      <c r="E125" s="117">
        <v>234.03334699999999</v>
      </c>
      <c r="F125" s="107">
        <v>204.26278037</v>
      </c>
      <c r="G125" s="107">
        <v>268.14286678000002</v>
      </c>
      <c r="H125" s="107">
        <v>4.4519979999999997E-39</v>
      </c>
      <c r="I125" s="108">
        <v>143.15302144</v>
      </c>
      <c r="J125" s="107">
        <v>135.19742427</v>
      </c>
      <c r="K125" s="107">
        <v>151.57676013</v>
      </c>
      <c r="L125" s="107">
        <v>2.4788179254</v>
      </c>
      <c r="M125" s="107">
        <v>2.1634961340999999</v>
      </c>
      <c r="N125" s="107">
        <v>2.8400967353</v>
      </c>
      <c r="O125" s="119">
        <v>1538</v>
      </c>
      <c r="P125" s="119">
        <v>9031</v>
      </c>
      <c r="Q125" s="117">
        <v>279.49987678999997</v>
      </c>
      <c r="R125" s="107">
        <v>244.99824443</v>
      </c>
      <c r="S125" s="107">
        <v>318.86016696000002</v>
      </c>
      <c r="T125" s="107">
        <v>3.2689160000000003E-67</v>
      </c>
      <c r="U125" s="108">
        <v>170.30229209999999</v>
      </c>
      <c r="V125" s="107">
        <v>162.00028211</v>
      </c>
      <c r="W125" s="107">
        <v>179.02975426</v>
      </c>
      <c r="X125" s="107">
        <v>3.2037835406999999</v>
      </c>
      <c r="Y125" s="107">
        <v>2.8083065797</v>
      </c>
      <c r="Z125" s="107">
        <v>3.6549531487000002</v>
      </c>
      <c r="AA125" s="119">
        <v>1417</v>
      </c>
      <c r="AB125" s="119">
        <v>9410</v>
      </c>
      <c r="AC125" s="117">
        <v>233.65189638000001</v>
      </c>
      <c r="AD125" s="107">
        <v>204.96563990999999</v>
      </c>
      <c r="AE125" s="107">
        <v>266.35297852000002</v>
      </c>
      <c r="AF125" s="107">
        <v>4.9658189999999999E-70</v>
      </c>
      <c r="AG125" s="108">
        <v>150.58448458999999</v>
      </c>
      <c r="AH125" s="107">
        <v>142.94461003999999</v>
      </c>
      <c r="AI125" s="107">
        <v>158.63268291</v>
      </c>
      <c r="AJ125" s="107">
        <v>3.2618844891999998</v>
      </c>
      <c r="AK125" s="107">
        <v>2.8614115784999998</v>
      </c>
      <c r="AL125" s="107">
        <v>3.7184061536000002</v>
      </c>
      <c r="AM125" s="107">
        <v>1.7606149000000001E-2</v>
      </c>
      <c r="AN125" s="107">
        <v>0.8359642196</v>
      </c>
      <c r="AO125" s="107">
        <v>0.72100908640000005</v>
      </c>
      <c r="AP125" s="107">
        <v>0.96924739179999997</v>
      </c>
      <c r="AQ125" s="107">
        <v>2.1333749700000001E-2</v>
      </c>
      <c r="AR125" s="107">
        <v>1.1942737237000001</v>
      </c>
      <c r="AS125" s="107">
        <v>1.0267317120999999</v>
      </c>
      <c r="AT125" s="107">
        <v>1.3891552295</v>
      </c>
      <c r="AU125" s="105">
        <v>1</v>
      </c>
      <c r="AV125" s="105">
        <v>2</v>
      </c>
      <c r="AW125" s="105">
        <v>3</v>
      </c>
      <c r="AX125" s="105" t="s">
        <v>231</v>
      </c>
      <c r="AY125" s="105" t="s">
        <v>232</v>
      </c>
      <c r="AZ125" s="105" t="s">
        <v>28</v>
      </c>
      <c r="BA125" s="105" t="s">
        <v>28</v>
      </c>
      <c r="BB125" s="105" t="s">
        <v>28</v>
      </c>
      <c r="BC125" s="111" t="s">
        <v>239</v>
      </c>
      <c r="BD125" s="112">
        <v>1175</v>
      </c>
      <c r="BE125" s="112">
        <v>1538</v>
      </c>
      <c r="BF125" s="112">
        <v>1417</v>
      </c>
      <c r="BQ125" s="52"/>
      <c r="CC125" s="4"/>
      <c r="CO125" s="4"/>
    </row>
    <row r="126" spans="1:93" s="3" customFormat="1" x14ac:dyDescent="0.3">
      <c r="A126" s="10" t="s">
        <v>245</v>
      </c>
      <c r="B126" s="3" t="s">
        <v>51</v>
      </c>
      <c r="C126" s="115">
        <v>4410</v>
      </c>
      <c r="D126" s="118">
        <v>79922</v>
      </c>
      <c r="E126" s="114">
        <v>62.914758081000002</v>
      </c>
      <c r="F126" s="113">
        <v>55.737890833999998</v>
      </c>
      <c r="G126" s="113">
        <v>71.015726020000002</v>
      </c>
      <c r="H126" s="113">
        <v>5.0906710000000003E-11</v>
      </c>
      <c r="I126" s="116">
        <v>55.178799329</v>
      </c>
      <c r="J126" s="113">
        <v>53.574047385</v>
      </c>
      <c r="K126" s="113">
        <v>56.831619861999997</v>
      </c>
      <c r="L126" s="113">
        <v>0.66637610449999995</v>
      </c>
      <c r="M126" s="113">
        <v>0.59036066740000004</v>
      </c>
      <c r="N126" s="113">
        <v>0.75217936630000004</v>
      </c>
      <c r="O126" s="118">
        <v>5081</v>
      </c>
      <c r="P126" s="118">
        <v>96829</v>
      </c>
      <c r="Q126" s="114">
        <v>59.160469016999997</v>
      </c>
      <c r="R126" s="113">
        <v>52.504070327000001</v>
      </c>
      <c r="S126" s="113">
        <v>66.660757395000005</v>
      </c>
      <c r="T126" s="113">
        <v>1.7956629999999999E-10</v>
      </c>
      <c r="U126" s="116">
        <v>52.473948919999998</v>
      </c>
      <c r="V126" s="113">
        <v>51.050767755000003</v>
      </c>
      <c r="W126" s="113">
        <v>53.936805192000001</v>
      </c>
      <c r="X126" s="113">
        <v>0.67813030569999999</v>
      </c>
      <c r="Y126" s="113">
        <v>0.60183094989999997</v>
      </c>
      <c r="Z126" s="113">
        <v>0.76410279609999998</v>
      </c>
      <c r="AA126" s="118">
        <v>5018</v>
      </c>
      <c r="AB126" s="118">
        <v>105195</v>
      </c>
      <c r="AC126" s="114">
        <v>51.557834886000002</v>
      </c>
      <c r="AD126" s="113">
        <v>45.815672681000002</v>
      </c>
      <c r="AE126" s="113">
        <v>58.019672802000002</v>
      </c>
      <c r="AF126" s="113">
        <v>4.8125277999999998E-8</v>
      </c>
      <c r="AG126" s="116">
        <v>47.701886971999997</v>
      </c>
      <c r="AH126" s="113">
        <v>46.400147496000002</v>
      </c>
      <c r="AI126" s="113">
        <v>49.040146282000002</v>
      </c>
      <c r="AJ126" s="113">
        <v>0.7197703272</v>
      </c>
      <c r="AK126" s="113">
        <v>0.63960718660000004</v>
      </c>
      <c r="AL126" s="113">
        <v>0.8099804612</v>
      </c>
      <c r="AM126" s="113">
        <v>3.11002612E-2</v>
      </c>
      <c r="AN126" s="113">
        <v>0.87149131410000003</v>
      </c>
      <c r="AO126" s="113">
        <v>0.76904614900000001</v>
      </c>
      <c r="AP126" s="113">
        <v>0.9875832699</v>
      </c>
      <c r="AQ126" s="113">
        <v>0.33990830700000002</v>
      </c>
      <c r="AR126" s="113">
        <v>0.94032737030000002</v>
      </c>
      <c r="AS126" s="113">
        <v>0.82870828949999997</v>
      </c>
      <c r="AT126" s="113">
        <v>1.0669804736999999</v>
      </c>
      <c r="AU126" s="115">
        <v>1</v>
      </c>
      <c r="AV126" s="115">
        <v>2</v>
      </c>
      <c r="AW126" s="115">
        <v>3</v>
      </c>
      <c r="AX126" s="115" t="s">
        <v>28</v>
      </c>
      <c r="AY126" s="115" t="s">
        <v>232</v>
      </c>
      <c r="AZ126" s="115" t="s">
        <v>28</v>
      </c>
      <c r="BA126" s="115" t="s">
        <v>28</v>
      </c>
      <c r="BB126" s="115" t="s">
        <v>28</v>
      </c>
      <c r="BC126" s="109" t="s">
        <v>240</v>
      </c>
      <c r="BD126" s="110">
        <v>4410</v>
      </c>
      <c r="BE126" s="110">
        <v>5081</v>
      </c>
      <c r="BF126" s="110">
        <v>5018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2433</v>
      </c>
      <c r="D127" s="119">
        <v>36656</v>
      </c>
      <c r="E127" s="117">
        <v>65.618769426</v>
      </c>
      <c r="F127" s="107">
        <v>57.920227515000001</v>
      </c>
      <c r="G127" s="107">
        <v>74.340572985999998</v>
      </c>
      <c r="H127" s="107">
        <v>1.1037712E-8</v>
      </c>
      <c r="I127" s="108">
        <v>66.373854211999998</v>
      </c>
      <c r="J127" s="107">
        <v>63.788177507</v>
      </c>
      <c r="K127" s="107">
        <v>69.064342252000003</v>
      </c>
      <c r="L127" s="107">
        <v>0.69501626149999995</v>
      </c>
      <c r="M127" s="107">
        <v>0.61347538739999996</v>
      </c>
      <c r="N127" s="107">
        <v>0.78739524630000002</v>
      </c>
      <c r="O127" s="119">
        <v>2744</v>
      </c>
      <c r="P127" s="119">
        <v>37614</v>
      </c>
      <c r="Q127" s="117">
        <v>68.618492795999998</v>
      </c>
      <c r="R127" s="107">
        <v>60.662500123999997</v>
      </c>
      <c r="S127" s="107">
        <v>77.617927780000002</v>
      </c>
      <c r="T127" s="107">
        <v>1.3416120000000001E-4</v>
      </c>
      <c r="U127" s="108">
        <v>72.951560588999996</v>
      </c>
      <c r="V127" s="107">
        <v>70.272446548000005</v>
      </c>
      <c r="W127" s="107">
        <v>75.732814977000004</v>
      </c>
      <c r="X127" s="107">
        <v>0.78654345160000005</v>
      </c>
      <c r="Y127" s="107">
        <v>0.69534742439999997</v>
      </c>
      <c r="Z127" s="107">
        <v>0.8896999968</v>
      </c>
      <c r="AA127" s="119">
        <v>2463</v>
      </c>
      <c r="AB127" s="119">
        <v>40116</v>
      </c>
      <c r="AC127" s="117">
        <v>55.254835018000001</v>
      </c>
      <c r="AD127" s="107">
        <v>48.849983303999998</v>
      </c>
      <c r="AE127" s="107">
        <v>62.499443937999999</v>
      </c>
      <c r="AF127" s="107">
        <v>3.6369699999999998E-5</v>
      </c>
      <c r="AG127" s="108">
        <v>61.396948848000001</v>
      </c>
      <c r="AH127" s="107">
        <v>59.019478085999999</v>
      </c>
      <c r="AI127" s="107">
        <v>63.870190827000002</v>
      </c>
      <c r="AJ127" s="107">
        <v>0.77138209489999998</v>
      </c>
      <c r="AK127" s="107">
        <v>0.68196751369999997</v>
      </c>
      <c r="AL127" s="107">
        <v>0.87252006049999997</v>
      </c>
      <c r="AM127" s="107">
        <v>1.4671253E-3</v>
      </c>
      <c r="AN127" s="107">
        <v>0.80524699340000006</v>
      </c>
      <c r="AO127" s="107">
        <v>0.70464372279999998</v>
      </c>
      <c r="AP127" s="107">
        <v>0.92021357670000004</v>
      </c>
      <c r="AQ127" s="107">
        <v>0.51149332430000005</v>
      </c>
      <c r="AR127" s="107">
        <v>1.0457144106</v>
      </c>
      <c r="AS127" s="107">
        <v>0.91507576729999995</v>
      </c>
      <c r="AT127" s="107">
        <v>1.1950033731</v>
      </c>
      <c r="AU127" s="105">
        <v>1</v>
      </c>
      <c r="AV127" s="105">
        <v>2</v>
      </c>
      <c r="AW127" s="105">
        <v>3</v>
      </c>
      <c r="AX127" s="105" t="s">
        <v>28</v>
      </c>
      <c r="AY127" s="105" t="s">
        <v>232</v>
      </c>
      <c r="AZ127" s="105" t="s">
        <v>28</v>
      </c>
      <c r="BA127" s="105" t="s">
        <v>28</v>
      </c>
      <c r="BB127" s="105" t="s">
        <v>28</v>
      </c>
      <c r="BC127" s="111" t="s">
        <v>240</v>
      </c>
      <c r="BD127" s="112">
        <v>2433</v>
      </c>
      <c r="BE127" s="112">
        <v>2744</v>
      </c>
      <c r="BF127" s="112">
        <v>2463</v>
      </c>
      <c r="BQ127" s="52"/>
    </row>
    <row r="128" spans="1:93" x14ac:dyDescent="0.3">
      <c r="A128" s="10"/>
      <c r="B128" t="s">
        <v>54</v>
      </c>
      <c r="C128" s="105">
        <v>3597</v>
      </c>
      <c r="D128" s="119">
        <v>58350</v>
      </c>
      <c r="E128" s="117">
        <v>66.509897936000002</v>
      </c>
      <c r="F128" s="107">
        <v>58.858010094000001</v>
      </c>
      <c r="G128" s="107">
        <v>75.156576247999993</v>
      </c>
      <c r="H128" s="107">
        <v>1.9328775999999999E-8</v>
      </c>
      <c r="I128" s="108">
        <v>61.645244216000002</v>
      </c>
      <c r="J128" s="107">
        <v>59.663258724000002</v>
      </c>
      <c r="K128" s="107">
        <v>63.693070337000002</v>
      </c>
      <c r="L128" s="107">
        <v>0.70445485370000005</v>
      </c>
      <c r="M128" s="107">
        <v>0.62340812690000003</v>
      </c>
      <c r="N128" s="107">
        <v>0.79603813219999997</v>
      </c>
      <c r="O128" s="119">
        <v>4102</v>
      </c>
      <c r="P128" s="119">
        <v>64406</v>
      </c>
      <c r="Q128" s="117">
        <v>69.376213316000005</v>
      </c>
      <c r="R128" s="107">
        <v>61.486861564000002</v>
      </c>
      <c r="S128" s="107">
        <v>78.277844268999999</v>
      </c>
      <c r="T128" s="107">
        <v>1.9924259999999999E-4</v>
      </c>
      <c r="U128" s="108">
        <v>63.689718349000003</v>
      </c>
      <c r="V128" s="107">
        <v>61.770203877999997</v>
      </c>
      <c r="W128" s="107">
        <v>65.668881900000002</v>
      </c>
      <c r="X128" s="107">
        <v>0.79522886699999995</v>
      </c>
      <c r="Y128" s="107">
        <v>0.70479671519999998</v>
      </c>
      <c r="Z128" s="107">
        <v>0.89726432779999998</v>
      </c>
      <c r="AA128" s="119">
        <v>3930</v>
      </c>
      <c r="AB128" s="119">
        <v>70111</v>
      </c>
      <c r="AC128" s="117">
        <v>57.725527061999998</v>
      </c>
      <c r="AD128" s="107">
        <v>51.214531974000003</v>
      </c>
      <c r="AE128" s="107">
        <v>65.064276605000003</v>
      </c>
      <c r="AF128" s="107">
        <v>4.0829800000000003E-4</v>
      </c>
      <c r="AG128" s="108">
        <v>56.053971558999997</v>
      </c>
      <c r="AH128" s="107">
        <v>54.328583106000004</v>
      </c>
      <c r="AI128" s="107">
        <v>57.834155576000001</v>
      </c>
      <c r="AJ128" s="107">
        <v>0.80587405570000004</v>
      </c>
      <c r="AK128" s="107">
        <v>0.71497766569999999</v>
      </c>
      <c r="AL128" s="107">
        <v>0.90832626630000002</v>
      </c>
      <c r="AM128" s="107">
        <v>4.8180959000000004E-3</v>
      </c>
      <c r="AN128" s="107">
        <v>0.83206511719999998</v>
      </c>
      <c r="AO128" s="107">
        <v>0.73222436580000005</v>
      </c>
      <c r="AP128" s="107">
        <v>0.94551942219999996</v>
      </c>
      <c r="AQ128" s="107">
        <v>0.52044464710000005</v>
      </c>
      <c r="AR128" s="107">
        <v>1.0430960725</v>
      </c>
      <c r="AS128" s="107">
        <v>0.91714800500000004</v>
      </c>
      <c r="AT128" s="107">
        <v>1.1863400569</v>
      </c>
      <c r="AU128" s="105">
        <v>1</v>
      </c>
      <c r="AV128" s="105">
        <v>2</v>
      </c>
      <c r="AW128" s="105">
        <v>3</v>
      </c>
      <c r="AX128" s="105" t="s">
        <v>28</v>
      </c>
      <c r="AY128" s="105" t="s">
        <v>232</v>
      </c>
      <c r="AZ128" s="105" t="s">
        <v>28</v>
      </c>
      <c r="BA128" s="105" t="s">
        <v>28</v>
      </c>
      <c r="BB128" s="105" t="s">
        <v>28</v>
      </c>
      <c r="BC128" s="111" t="s">
        <v>240</v>
      </c>
      <c r="BD128" s="112">
        <v>3597</v>
      </c>
      <c r="BE128" s="112">
        <v>4102</v>
      </c>
      <c r="BF128" s="112">
        <v>3930</v>
      </c>
      <c r="BQ128" s="52"/>
    </row>
    <row r="129" spans="1:104" x14ac:dyDescent="0.3">
      <c r="A129" s="10"/>
      <c r="B129" t="s">
        <v>53</v>
      </c>
      <c r="C129" s="105">
        <v>4456</v>
      </c>
      <c r="D129" s="119">
        <v>67586</v>
      </c>
      <c r="E129" s="117">
        <v>70.199524663000005</v>
      </c>
      <c r="F129" s="107">
        <v>62.166991332000002</v>
      </c>
      <c r="G129" s="107">
        <v>79.269933406000007</v>
      </c>
      <c r="H129" s="107">
        <v>1.7555912E-6</v>
      </c>
      <c r="I129" s="108">
        <v>65.930814073999997</v>
      </c>
      <c r="J129" s="107">
        <v>64.023141616999993</v>
      </c>
      <c r="K129" s="107">
        <v>67.895328699999993</v>
      </c>
      <c r="L129" s="107">
        <v>0.74353438230000002</v>
      </c>
      <c r="M129" s="107">
        <v>0.65845596129999995</v>
      </c>
      <c r="N129" s="107">
        <v>0.83960569890000003</v>
      </c>
      <c r="O129" s="119">
        <v>5069</v>
      </c>
      <c r="P129" s="119">
        <v>72594</v>
      </c>
      <c r="Q129" s="117">
        <v>69.342900731</v>
      </c>
      <c r="R129" s="107">
        <v>61.524213095</v>
      </c>
      <c r="S129" s="107">
        <v>78.155211418999997</v>
      </c>
      <c r="T129" s="107">
        <v>1.6878840000000001E-4</v>
      </c>
      <c r="U129" s="108">
        <v>69.826707440999996</v>
      </c>
      <c r="V129" s="107">
        <v>67.930680847000005</v>
      </c>
      <c r="W129" s="107">
        <v>71.775654407000005</v>
      </c>
      <c r="X129" s="107">
        <v>0.79484701960000004</v>
      </c>
      <c r="Y129" s="107">
        <v>0.70522485930000001</v>
      </c>
      <c r="Z129" s="107">
        <v>0.89585864169999996</v>
      </c>
      <c r="AA129" s="119">
        <v>4316</v>
      </c>
      <c r="AB129" s="119">
        <v>73908</v>
      </c>
      <c r="AC129" s="117">
        <v>55.846863075000002</v>
      </c>
      <c r="AD129" s="107">
        <v>49.561510319</v>
      </c>
      <c r="AE129" s="107">
        <v>62.929319450999998</v>
      </c>
      <c r="AF129" s="107">
        <v>4.38894E-5</v>
      </c>
      <c r="AG129" s="108">
        <v>58.396925908</v>
      </c>
      <c r="AH129" s="107">
        <v>56.680460105000002</v>
      </c>
      <c r="AI129" s="107">
        <v>60.165371790000002</v>
      </c>
      <c r="AJ129" s="107">
        <v>0.77964707010000001</v>
      </c>
      <c r="AK129" s="107">
        <v>0.69190074749999997</v>
      </c>
      <c r="AL129" s="107">
        <v>0.878521314</v>
      </c>
      <c r="AM129" s="107">
        <v>8.0075269999999997E-4</v>
      </c>
      <c r="AN129" s="107">
        <v>0.80537246760000003</v>
      </c>
      <c r="AO129" s="107">
        <v>0.70964388940000001</v>
      </c>
      <c r="AP129" s="107">
        <v>0.91401450969999998</v>
      </c>
      <c r="AQ129" s="107">
        <v>0.8497095872</v>
      </c>
      <c r="AR129" s="107">
        <v>0.98779729729999999</v>
      </c>
      <c r="AS129" s="107">
        <v>0.8699914836</v>
      </c>
      <c r="AT129" s="107">
        <v>1.1215552323</v>
      </c>
      <c r="AU129" s="105">
        <v>1</v>
      </c>
      <c r="AV129" s="105">
        <v>2</v>
      </c>
      <c r="AW129" s="105">
        <v>3</v>
      </c>
      <c r="AX129" s="105" t="s">
        <v>28</v>
      </c>
      <c r="AY129" s="105" t="s">
        <v>232</v>
      </c>
      <c r="AZ129" s="105" t="s">
        <v>28</v>
      </c>
      <c r="BA129" s="105" t="s">
        <v>28</v>
      </c>
      <c r="BB129" s="105" t="s">
        <v>28</v>
      </c>
      <c r="BC129" s="111" t="s">
        <v>240</v>
      </c>
      <c r="BD129" s="112">
        <v>4456</v>
      </c>
      <c r="BE129" s="112">
        <v>5069</v>
      </c>
      <c r="BF129" s="112">
        <v>4316</v>
      </c>
      <c r="BQ129" s="52"/>
    </row>
    <row r="130" spans="1:104" x14ac:dyDescent="0.3">
      <c r="A130" s="10"/>
      <c r="B130" t="s">
        <v>55</v>
      </c>
      <c r="C130" s="105">
        <v>2373</v>
      </c>
      <c r="D130" s="119">
        <v>36632</v>
      </c>
      <c r="E130" s="117">
        <v>74.871063133999996</v>
      </c>
      <c r="F130" s="107">
        <v>66.048520191999998</v>
      </c>
      <c r="G130" s="107">
        <v>84.872092190999993</v>
      </c>
      <c r="H130" s="107">
        <v>2.8852439999999999E-4</v>
      </c>
      <c r="I130" s="108">
        <v>64.779427823000006</v>
      </c>
      <c r="J130" s="107">
        <v>62.224793165000001</v>
      </c>
      <c r="K130" s="107">
        <v>67.438942831999995</v>
      </c>
      <c r="L130" s="107">
        <v>0.79301405449999995</v>
      </c>
      <c r="M130" s="107">
        <v>0.69956806540000005</v>
      </c>
      <c r="N130" s="107">
        <v>0.89894224980000004</v>
      </c>
      <c r="O130" s="119">
        <v>2593</v>
      </c>
      <c r="P130" s="119">
        <v>39916</v>
      </c>
      <c r="Q130" s="117">
        <v>73.536817350999996</v>
      </c>
      <c r="R130" s="107">
        <v>64.990924672999995</v>
      </c>
      <c r="S130" s="107">
        <v>83.206440489000002</v>
      </c>
      <c r="T130" s="107">
        <v>6.7061203E-3</v>
      </c>
      <c r="U130" s="108">
        <v>64.961418980000005</v>
      </c>
      <c r="V130" s="107">
        <v>62.508567984000003</v>
      </c>
      <c r="W130" s="107">
        <v>67.510520428999996</v>
      </c>
      <c r="X130" s="107">
        <v>0.84292003189999998</v>
      </c>
      <c r="Y130" s="107">
        <v>0.74496224170000003</v>
      </c>
      <c r="Z130" s="107">
        <v>0.95375864769999996</v>
      </c>
      <c r="AA130" s="119">
        <v>2441</v>
      </c>
      <c r="AB130" s="119">
        <v>44176</v>
      </c>
      <c r="AC130" s="117">
        <v>61.557609481999997</v>
      </c>
      <c r="AD130" s="107">
        <v>54.416337429999999</v>
      </c>
      <c r="AE130" s="107">
        <v>69.636059023000001</v>
      </c>
      <c r="AF130" s="107">
        <v>1.6000375599999998E-2</v>
      </c>
      <c r="AG130" s="108">
        <v>55.256247735999999</v>
      </c>
      <c r="AH130" s="107">
        <v>53.107132032000003</v>
      </c>
      <c r="AI130" s="107">
        <v>57.492332896000001</v>
      </c>
      <c r="AJ130" s="107">
        <v>0.85937163220000001</v>
      </c>
      <c r="AK130" s="107">
        <v>0.75967629530000003</v>
      </c>
      <c r="AL130" s="107">
        <v>0.97215038409999999</v>
      </c>
      <c r="AM130" s="107">
        <v>9.1958245999999993E-3</v>
      </c>
      <c r="AN130" s="107">
        <v>0.83709917970000003</v>
      </c>
      <c r="AO130" s="107">
        <v>0.73226522709999997</v>
      </c>
      <c r="AP130" s="107">
        <v>0.95694157079999997</v>
      </c>
      <c r="AQ130" s="107">
        <v>0.7928984201</v>
      </c>
      <c r="AR130" s="107">
        <v>0.98217941980000001</v>
      </c>
      <c r="AS130" s="107">
        <v>0.85880438540000004</v>
      </c>
      <c r="AT130" s="107">
        <v>1.1232783962999999</v>
      </c>
      <c r="AU130" s="105">
        <v>1</v>
      </c>
      <c r="AV130" s="105">
        <v>2</v>
      </c>
      <c r="AW130" s="105" t="s">
        <v>28</v>
      </c>
      <c r="AX130" s="105" t="s">
        <v>28</v>
      </c>
      <c r="AY130" s="105" t="s">
        <v>232</v>
      </c>
      <c r="AZ130" s="105" t="s">
        <v>28</v>
      </c>
      <c r="BA130" s="105" t="s">
        <v>28</v>
      </c>
      <c r="BB130" s="105" t="s">
        <v>28</v>
      </c>
      <c r="BC130" s="111" t="s">
        <v>283</v>
      </c>
      <c r="BD130" s="112">
        <v>2373</v>
      </c>
      <c r="BE130" s="112">
        <v>2593</v>
      </c>
      <c r="BF130" s="112">
        <v>2441</v>
      </c>
    </row>
    <row r="131" spans="1:104" x14ac:dyDescent="0.3">
      <c r="A131" s="10"/>
      <c r="B131" t="s">
        <v>59</v>
      </c>
      <c r="C131" s="105">
        <v>4696</v>
      </c>
      <c r="D131" s="119">
        <v>71914</v>
      </c>
      <c r="E131" s="117">
        <v>71.691851102000001</v>
      </c>
      <c r="F131" s="107">
        <v>63.552565987999998</v>
      </c>
      <c r="G131" s="107">
        <v>80.873548291000006</v>
      </c>
      <c r="H131" s="107">
        <v>7.5507280000000003E-6</v>
      </c>
      <c r="I131" s="108">
        <v>65.300219706999997</v>
      </c>
      <c r="J131" s="107">
        <v>63.459011834000002</v>
      </c>
      <c r="K131" s="107">
        <v>67.194848620000002</v>
      </c>
      <c r="L131" s="107">
        <v>0.75934070040000001</v>
      </c>
      <c r="M131" s="107">
        <v>0.67313159339999995</v>
      </c>
      <c r="N131" s="107">
        <v>0.85659075409999996</v>
      </c>
      <c r="O131" s="119">
        <v>5211</v>
      </c>
      <c r="P131" s="119">
        <v>79601</v>
      </c>
      <c r="Q131" s="117">
        <v>69.000049520999994</v>
      </c>
      <c r="R131" s="107">
        <v>61.275854328000001</v>
      </c>
      <c r="S131" s="107">
        <v>77.697926631000001</v>
      </c>
      <c r="T131" s="107">
        <v>1.077807E-4</v>
      </c>
      <c r="U131" s="108">
        <v>65.464001709000001</v>
      </c>
      <c r="V131" s="107">
        <v>63.710494097000002</v>
      </c>
      <c r="W131" s="107">
        <v>67.265771212000004</v>
      </c>
      <c r="X131" s="107">
        <v>0.79091706770000003</v>
      </c>
      <c r="Y131" s="107">
        <v>0.70237803249999997</v>
      </c>
      <c r="Z131" s="107">
        <v>0.89061698830000002</v>
      </c>
      <c r="AA131" s="119">
        <v>4920</v>
      </c>
      <c r="AB131" s="119">
        <v>88910</v>
      </c>
      <c r="AC131" s="117">
        <v>57.939183612000001</v>
      </c>
      <c r="AD131" s="107">
        <v>51.505912172999999</v>
      </c>
      <c r="AE131" s="107">
        <v>65.175993511000001</v>
      </c>
      <c r="AF131" s="107">
        <v>4.1154320000000001E-4</v>
      </c>
      <c r="AG131" s="108">
        <v>55.336857496</v>
      </c>
      <c r="AH131" s="107">
        <v>53.812009617000001</v>
      </c>
      <c r="AI131" s="107">
        <v>56.904914337000001</v>
      </c>
      <c r="AJ131" s="107">
        <v>0.80885679619999995</v>
      </c>
      <c r="AK131" s="107">
        <v>0.71904546300000005</v>
      </c>
      <c r="AL131" s="107">
        <v>0.90988588410000004</v>
      </c>
      <c r="AM131" s="107">
        <v>5.7841224000000002E-3</v>
      </c>
      <c r="AN131" s="107">
        <v>0.83969771059999998</v>
      </c>
      <c r="AO131" s="107">
        <v>0.74171296959999999</v>
      </c>
      <c r="AP131" s="107">
        <v>0.95062682470000004</v>
      </c>
      <c r="AQ131" s="107">
        <v>0.54901663830000003</v>
      </c>
      <c r="AR131" s="107">
        <v>0.96245317230000005</v>
      </c>
      <c r="AS131" s="107">
        <v>0.84921558109999995</v>
      </c>
      <c r="AT131" s="107">
        <v>1.0907902887000001</v>
      </c>
      <c r="AU131" s="105">
        <v>1</v>
      </c>
      <c r="AV131" s="105">
        <v>2</v>
      </c>
      <c r="AW131" s="105">
        <v>3</v>
      </c>
      <c r="AX131" s="105" t="s">
        <v>28</v>
      </c>
      <c r="AY131" s="105" t="s">
        <v>232</v>
      </c>
      <c r="AZ131" s="105" t="s">
        <v>28</v>
      </c>
      <c r="BA131" s="105" t="s">
        <v>28</v>
      </c>
      <c r="BB131" s="105" t="s">
        <v>28</v>
      </c>
      <c r="BC131" s="111" t="s">
        <v>240</v>
      </c>
      <c r="BD131" s="112">
        <v>4696</v>
      </c>
      <c r="BE131" s="112">
        <v>5211</v>
      </c>
      <c r="BF131" s="112">
        <v>4920</v>
      </c>
      <c r="BQ131" s="52"/>
    </row>
    <row r="132" spans="1:104" x14ac:dyDescent="0.3">
      <c r="A132" s="10"/>
      <c r="B132" t="s">
        <v>56</v>
      </c>
      <c r="C132" s="105">
        <v>3940</v>
      </c>
      <c r="D132" s="119">
        <v>57770</v>
      </c>
      <c r="E132" s="117">
        <v>66.609337694999994</v>
      </c>
      <c r="F132" s="107">
        <v>58.973199782000002</v>
      </c>
      <c r="G132" s="107">
        <v>75.234240037999996</v>
      </c>
      <c r="H132" s="107">
        <v>1.9641076999999998E-8</v>
      </c>
      <c r="I132" s="108">
        <v>68.201488662000003</v>
      </c>
      <c r="J132" s="107">
        <v>66.104813776</v>
      </c>
      <c r="K132" s="107">
        <v>70.364664688999994</v>
      </c>
      <c r="L132" s="107">
        <v>0.70550809270000003</v>
      </c>
      <c r="M132" s="107">
        <v>0.62462818490000005</v>
      </c>
      <c r="N132" s="107">
        <v>0.79686072610000003</v>
      </c>
      <c r="O132" s="119">
        <v>4152</v>
      </c>
      <c r="P132" s="119">
        <v>61184</v>
      </c>
      <c r="Q132" s="117">
        <v>65.559776943000003</v>
      </c>
      <c r="R132" s="107">
        <v>58.114851166999998</v>
      </c>
      <c r="S132" s="107">
        <v>73.958450662000004</v>
      </c>
      <c r="T132" s="107">
        <v>3.3922946E-6</v>
      </c>
      <c r="U132" s="108">
        <v>67.860878661000001</v>
      </c>
      <c r="V132" s="107">
        <v>65.827816650000003</v>
      </c>
      <c r="W132" s="107">
        <v>69.956730862000001</v>
      </c>
      <c r="X132" s="107">
        <v>0.75148274380000002</v>
      </c>
      <c r="Y132" s="107">
        <v>0.66614485050000005</v>
      </c>
      <c r="Z132" s="107">
        <v>0.84775302819999998</v>
      </c>
      <c r="AA132" s="119">
        <v>3692</v>
      </c>
      <c r="AB132" s="119">
        <v>62633</v>
      </c>
      <c r="AC132" s="117">
        <v>57.927962049000001</v>
      </c>
      <c r="AD132" s="107">
        <v>51.365053164999999</v>
      </c>
      <c r="AE132" s="107">
        <v>65.329413294999995</v>
      </c>
      <c r="AF132" s="107">
        <v>5.3825070000000001E-4</v>
      </c>
      <c r="AG132" s="108">
        <v>58.946561717000002</v>
      </c>
      <c r="AH132" s="107">
        <v>57.075491262</v>
      </c>
      <c r="AI132" s="107">
        <v>60.878970314999997</v>
      </c>
      <c r="AJ132" s="107">
        <v>0.80870013819999997</v>
      </c>
      <c r="AK132" s="107">
        <v>0.71707900859999996</v>
      </c>
      <c r="AL132" s="107">
        <v>0.91202769250000004</v>
      </c>
      <c r="AM132" s="107">
        <v>5.8474336000000002E-2</v>
      </c>
      <c r="AN132" s="107">
        <v>0.88358998079999995</v>
      </c>
      <c r="AO132" s="107">
        <v>0.77727459850000002</v>
      </c>
      <c r="AP132" s="107">
        <v>1.0044471486</v>
      </c>
      <c r="AQ132" s="107">
        <v>0.80796284929999995</v>
      </c>
      <c r="AR132" s="107">
        <v>0.98424303879999997</v>
      </c>
      <c r="AS132" s="107">
        <v>0.86592563099999997</v>
      </c>
      <c r="AT132" s="107">
        <v>1.1187269721999999</v>
      </c>
      <c r="AU132" s="105">
        <v>1</v>
      </c>
      <c r="AV132" s="105">
        <v>2</v>
      </c>
      <c r="AW132" s="105">
        <v>3</v>
      </c>
      <c r="AX132" s="105" t="s">
        <v>28</v>
      </c>
      <c r="AY132" s="105" t="s">
        <v>28</v>
      </c>
      <c r="AZ132" s="105" t="s">
        <v>28</v>
      </c>
      <c r="BA132" s="105" t="s">
        <v>28</v>
      </c>
      <c r="BB132" s="105" t="s">
        <v>28</v>
      </c>
      <c r="BC132" s="111" t="s">
        <v>235</v>
      </c>
      <c r="BD132" s="112">
        <v>3940</v>
      </c>
      <c r="BE132" s="112">
        <v>4152</v>
      </c>
      <c r="BF132" s="112">
        <v>3692</v>
      </c>
      <c r="BQ132" s="52"/>
      <c r="CC132" s="4"/>
    </row>
    <row r="133" spans="1:104" x14ac:dyDescent="0.3">
      <c r="A133" s="10"/>
      <c r="B133" t="s">
        <v>57</v>
      </c>
      <c r="C133" s="105">
        <v>7326</v>
      </c>
      <c r="D133" s="119">
        <v>97820</v>
      </c>
      <c r="E133" s="117">
        <v>78.284737554000003</v>
      </c>
      <c r="F133" s="107">
        <v>69.492225614000006</v>
      </c>
      <c r="G133" s="107">
        <v>88.189723091999994</v>
      </c>
      <c r="H133" s="107">
        <v>2.0575544000000002E-3</v>
      </c>
      <c r="I133" s="108">
        <v>74.892659988000005</v>
      </c>
      <c r="J133" s="107">
        <v>73.197186725999998</v>
      </c>
      <c r="K133" s="107">
        <v>76.627405655000004</v>
      </c>
      <c r="L133" s="107">
        <v>0.82917077080000001</v>
      </c>
      <c r="M133" s="107">
        <v>0.73604286200000002</v>
      </c>
      <c r="N133" s="107">
        <v>0.93408169919999995</v>
      </c>
      <c r="O133" s="119">
        <v>7910</v>
      </c>
      <c r="P133" s="119">
        <v>102522</v>
      </c>
      <c r="Q133" s="117">
        <v>78.265127143000001</v>
      </c>
      <c r="R133" s="107">
        <v>69.560976138000001</v>
      </c>
      <c r="S133" s="107">
        <v>88.058426819000005</v>
      </c>
      <c r="T133" s="107">
        <v>7.1099523999999997E-2</v>
      </c>
      <c r="U133" s="108">
        <v>77.154171787999999</v>
      </c>
      <c r="V133" s="107">
        <v>75.472494355999999</v>
      </c>
      <c r="W133" s="107">
        <v>78.873320340000006</v>
      </c>
      <c r="X133" s="107">
        <v>0.89711855699999998</v>
      </c>
      <c r="Y133" s="107">
        <v>0.79734672159999997</v>
      </c>
      <c r="Z133" s="107">
        <v>1.0093748223000001</v>
      </c>
      <c r="AA133" s="119">
        <v>6830</v>
      </c>
      <c r="AB133" s="119">
        <v>107353</v>
      </c>
      <c r="AC133" s="117">
        <v>63.371461557000003</v>
      </c>
      <c r="AD133" s="107">
        <v>56.358218751000003</v>
      </c>
      <c r="AE133" s="107">
        <v>71.257435543</v>
      </c>
      <c r="AF133" s="107">
        <v>4.0625562400000002E-2</v>
      </c>
      <c r="AG133" s="108">
        <v>63.621882947000003</v>
      </c>
      <c r="AH133" s="107">
        <v>62.130790345999998</v>
      </c>
      <c r="AI133" s="107">
        <v>65.148760656999997</v>
      </c>
      <c r="AJ133" s="107">
        <v>0.88469381469999997</v>
      </c>
      <c r="AK133" s="107">
        <v>0.786785823</v>
      </c>
      <c r="AL133" s="107">
        <v>0.99478552210000004</v>
      </c>
      <c r="AM133" s="107">
        <v>7.6152170000000005E-4</v>
      </c>
      <c r="AN133" s="107">
        <v>0.8097024035</v>
      </c>
      <c r="AO133" s="107">
        <v>0.71606339590000001</v>
      </c>
      <c r="AP133" s="107">
        <v>0.91558650529999996</v>
      </c>
      <c r="AQ133" s="107">
        <v>0.99681631209999999</v>
      </c>
      <c r="AR133" s="107">
        <v>0.99974949889999998</v>
      </c>
      <c r="AS133" s="107">
        <v>0.88398821080000001</v>
      </c>
      <c r="AT133" s="107">
        <v>1.1306701246999999</v>
      </c>
      <c r="AU133" s="105">
        <v>1</v>
      </c>
      <c r="AV133" s="105" t="s">
        <v>28</v>
      </c>
      <c r="AW133" s="105" t="s">
        <v>28</v>
      </c>
      <c r="AX133" s="105" t="s">
        <v>28</v>
      </c>
      <c r="AY133" s="105" t="s">
        <v>232</v>
      </c>
      <c r="AZ133" s="105" t="s">
        <v>28</v>
      </c>
      <c r="BA133" s="105" t="s">
        <v>28</v>
      </c>
      <c r="BB133" s="105" t="s">
        <v>28</v>
      </c>
      <c r="BC133" s="111" t="s">
        <v>234</v>
      </c>
      <c r="BD133" s="112">
        <v>7326</v>
      </c>
      <c r="BE133" s="112">
        <v>7910</v>
      </c>
      <c r="BF133" s="112">
        <v>6830</v>
      </c>
    </row>
    <row r="134" spans="1:104" x14ac:dyDescent="0.3">
      <c r="A134" s="10"/>
      <c r="B134" t="s">
        <v>60</v>
      </c>
      <c r="C134" s="105">
        <v>2121</v>
      </c>
      <c r="D134" s="119">
        <v>35301</v>
      </c>
      <c r="E134" s="117">
        <v>72.572250284000006</v>
      </c>
      <c r="F134" s="107">
        <v>64.021346359000006</v>
      </c>
      <c r="G134" s="107">
        <v>82.265241372999995</v>
      </c>
      <c r="H134" s="107">
        <v>3.9008699999999998E-5</v>
      </c>
      <c r="I134" s="108">
        <v>60.08328376</v>
      </c>
      <c r="J134" s="107">
        <v>57.579926047000001</v>
      </c>
      <c r="K134" s="107">
        <v>62.695478010999999</v>
      </c>
      <c r="L134" s="107">
        <v>0.76866565040000001</v>
      </c>
      <c r="M134" s="107">
        <v>0.67809678829999998</v>
      </c>
      <c r="N134" s="107">
        <v>0.8713311909</v>
      </c>
      <c r="O134" s="119">
        <v>2192</v>
      </c>
      <c r="P134" s="119">
        <v>37669</v>
      </c>
      <c r="Q134" s="117">
        <v>67.697444594999993</v>
      </c>
      <c r="R134" s="107">
        <v>59.829114969000003</v>
      </c>
      <c r="S134" s="107">
        <v>76.600564911000006</v>
      </c>
      <c r="T134" s="107">
        <v>5.7417899999999998E-5</v>
      </c>
      <c r="U134" s="108">
        <v>58.191085508</v>
      </c>
      <c r="V134" s="107">
        <v>55.805331815000002</v>
      </c>
      <c r="W134" s="107">
        <v>60.678833410000003</v>
      </c>
      <c r="X134" s="107">
        <v>0.77598588319999995</v>
      </c>
      <c r="Y134" s="107">
        <v>0.68579469869999998</v>
      </c>
      <c r="Z134" s="107">
        <v>0.87803841599999999</v>
      </c>
      <c r="AA134" s="119">
        <v>2104</v>
      </c>
      <c r="AB134" s="119">
        <v>38300</v>
      </c>
      <c r="AC134" s="117">
        <v>60.682482333999999</v>
      </c>
      <c r="AD134" s="107">
        <v>53.692243847999997</v>
      </c>
      <c r="AE134" s="107">
        <v>68.582785861000005</v>
      </c>
      <c r="AF134" s="107">
        <v>7.8987367000000006E-3</v>
      </c>
      <c r="AG134" s="108">
        <v>54.934725849000003</v>
      </c>
      <c r="AH134" s="107">
        <v>52.636849339999998</v>
      </c>
      <c r="AI134" s="107">
        <v>57.332916804</v>
      </c>
      <c r="AJ134" s="107">
        <v>0.84715446760000002</v>
      </c>
      <c r="AK134" s="107">
        <v>0.74956762649999997</v>
      </c>
      <c r="AL134" s="107">
        <v>0.95744622189999995</v>
      </c>
      <c r="AM134" s="107">
        <v>0.1068628142</v>
      </c>
      <c r="AN134" s="107">
        <v>0.89637773919999997</v>
      </c>
      <c r="AO134" s="107">
        <v>0.78477153030000002</v>
      </c>
      <c r="AP134" s="107">
        <v>1.0238560144</v>
      </c>
      <c r="AQ134" s="107">
        <v>0.31000642090000002</v>
      </c>
      <c r="AR134" s="107">
        <v>0.93282824119999996</v>
      </c>
      <c r="AS134" s="107">
        <v>0.81564419740000005</v>
      </c>
      <c r="AT134" s="107">
        <v>1.0668481802000001</v>
      </c>
      <c r="AU134" s="105">
        <v>1</v>
      </c>
      <c r="AV134" s="105">
        <v>2</v>
      </c>
      <c r="AW134" s="105">
        <v>3</v>
      </c>
      <c r="AX134" s="105" t="s">
        <v>28</v>
      </c>
      <c r="AY134" s="105" t="s">
        <v>28</v>
      </c>
      <c r="AZ134" s="105" t="s">
        <v>28</v>
      </c>
      <c r="BA134" s="105" t="s">
        <v>28</v>
      </c>
      <c r="BB134" s="105" t="s">
        <v>28</v>
      </c>
      <c r="BC134" s="111" t="s">
        <v>235</v>
      </c>
      <c r="BD134" s="112">
        <v>2121</v>
      </c>
      <c r="BE134" s="112">
        <v>2192</v>
      </c>
      <c r="BF134" s="112">
        <v>2104</v>
      </c>
    </row>
    <row r="135" spans="1:104" x14ac:dyDescent="0.3">
      <c r="A135" s="10"/>
      <c r="B135" t="s">
        <v>58</v>
      </c>
      <c r="C135" s="105">
        <v>4591</v>
      </c>
      <c r="D135" s="119">
        <v>59726</v>
      </c>
      <c r="E135" s="117">
        <v>74.022673428999994</v>
      </c>
      <c r="F135" s="107">
        <v>65.592317585000004</v>
      </c>
      <c r="G135" s="107">
        <v>83.536554023999997</v>
      </c>
      <c r="H135" s="107">
        <v>8.0135800000000006E-5</v>
      </c>
      <c r="I135" s="108">
        <v>76.867695811000004</v>
      </c>
      <c r="J135" s="107">
        <v>74.676040966000002</v>
      </c>
      <c r="K135" s="107">
        <v>79.123673173</v>
      </c>
      <c r="L135" s="107">
        <v>0.7840281402</v>
      </c>
      <c r="M135" s="107">
        <v>0.69473609079999998</v>
      </c>
      <c r="N135" s="107">
        <v>0.88479659070000005</v>
      </c>
      <c r="O135" s="119">
        <v>4690</v>
      </c>
      <c r="P135" s="119">
        <v>61564</v>
      </c>
      <c r="Q135" s="117">
        <v>74.279874261000003</v>
      </c>
      <c r="R135" s="107">
        <v>65.872900548999993</v>
      </c>
      <c r="S135" s="107">
        <v>83.759780946999996</v>
      </c>
      <c r="T135" s="107">
        <v>8.681154E-3</v>
      </c>
      <c r="U135" s="108">
        <v>76.180884933000002</v>
      </c>
      <c r="V135" s="107">
        <v>74.031531357000006</v>
      </c>
      <c r="W135" s="107">
        <v>78.392640579000002</v>
      </c>
      <c r="X135" s="107">
        <v>0.85143736489999999</v>
      </c>
      <c r="Y135" s="107">
        <v>0.75507194129999999</v>
      </c>
      <c r="Z135" s="107">
        <v>0.96010134479999998</v>
      </c>
      <c r="AA135" s="119">
        <v>4352</v>
      </c>
      <c r="AB135" s="119">
        <v>65800</v>
      </c>
      <c r="AC135" s="117">
        <v>63.732592955000001</v>
      </c>
      <c r="AD135" s="107">
        <v>56.562140706000001</v>
      </c>
      <c r="AE135" s="107">
        <v>71.812052268000002</v>
      </c>
      <c r="AF135" s="107">
        <v>5.5047619999999998E-2</v>
      </c>
      <c r="AG135" s="108">
        <v>66.139817629000007</v>
      </c>
      <c r="AH135" s="107">
        <v>64.203702609000004</v>
      </c>
      <c r="AI135" s="107">
        <v>68.134317777000007</v>
      </c>
      <c r="AJ135" s="107">
        <v>0.8897353697</v>
      </c>
      <c r="AK135" s="107">
        <v>0.7896326642</v>
      </c>
      <c r="AL135" s="107">
        <v>1.0025282185</v>
      </c>
      <c r="AM135" s="107">
        <v>1.80742074E-2</v>
      </c>
      <c r="AN135" s="107">
        <v>0.85800620409999995</v>
      </c>
      <c r="AO135" s="107">
        <v>0.75570160230000005</v>
      </c>
      <c r="AP135" s="107">
        <v>0.97416049410000005</v>
      </c>
      <c r="AQ135" s="107">
        <v>0.95726453950000001</v>
      </c>
      <c r="AR135" s="107">
        <v>1.0034746223</v>
      </c>
      <c r="AS135" s="107">
        <v>0.88391209370000001</v>
      </c>
      <c r="AT135" s="107">
        <v>1.1392097979</v>
      </c>
      <c r="AU135" s="105">
        <v>1</v>
      </c>
      <c r="AV135" s="105">
        <v>2</v>
      </c>
      <c r="AW135" s="105" t="s">
        <v>28</v>
      </c>
      <c r="AX135" s="105" t="s">
        <v>28</v>
      </c>
      <c r="AY135" s="105" t="s">
        <v>232</v>
      </c>
      <c r="AZ135" s="105" t="s">
        <v>28</v>
      </c>
      <c r="BA135" s="105" t="s">
        <v>28</v>
      </c>
      <c r="BB135" s="105" t="s">
        <v>28</v>
      </c>
      <c r="BC135" s="111" t="s">
        <v>283</v>
      </c>
      <c r="BD135" s="112">
        <v>4591</v>
      </c>
      <c r="BE135" s="112">
        <v>4690</v>
      </c>
      <c r="BF135" s="112">
        <v>4352</v>
      </c>
    </row>
    <row r="136" spans="1:104" x14ac:dyDescent="0.3">
      <c r="A136" s="10"/>
      <c r="B136" t="s">
        <v>61</v>
      </c>
      <c r="C136" s="105">
        <v>5958</v>
      </c>
      <c r="D136" s="119">
        <v>75559</v>
      </c>
      <c r="E136" s="117">
        <v>88.870871082999997</v>
      </c>
      <c r="F136" s="107">
        <v>78.888575664000001</v>
      </c>
      <c r="G136" s="107">
        <v>100.11629264</v>
      </c>
      <c r="H136" s="107">
        <v>0.3196529166</v>
      </c>
      <c r="I136" s="108">
        <v>78.852287615999998</v>
      </c>
      <c r="J136" s="107">
        <v>76.875272492999997</v>
      </c>
      <c r="K136" s="107">
        <v>80.880145991000006</v>
      </c>
      <c r="L136" s="107">
        <v>0.9412962345</v>
      </c>
      <c r="M136" s="107">
        <v>0.83556646079999997</v>
      </c>
      <c r="N136" s="107">
        <v>1.0604046987</v>
      </c>
      <c r="O136" s="119">
        <v>6528</v>
      </c>
      <c r="P136" s="119">
        <v>77494</v>
      </c>
      <c r="Q136" s="117">
        <v>92.623090137999995</v>
      </c>
      <c r="R136" s="107">
        <v>82.337893561000001</v>
      </c>
      <c r="S136" s="107">
        <v>104.19305687000001</v>
      </c>
      <c r="T136" s="107">
        <v>0.31881675320000002</v>
      </c>
      <c r="U136" s="108">
        <v>84.238779776000001</v>
      </c>
      <c r="V136" s="107">
        <v>82.219887533000005</v>
      </c>
      <c r="W136" s="107">
        <v>86.307245499000004</v>
      </c>
      <c r="X136" s="107">
        <v>1.0616975402</v>
      </c>
      <c r="Y136" s="107">
        <v>0.94380287819999997</v>
      </c>
      <c r="Z136" s="107">
        <v>1.1943189546999999</v>
      </c>
      <c r="AA136" s="119">
        <v>5592</v>
      </c>
      <c r="AB136" s="119">
        <v>73206</v>
      </c>
      <c r="AC136" s="117">
        <v>81.040334989000002</v>
      </c>
      <c r="AD136" s="107">
        <v>72.107832045999999</v>
      </c>
      <c r="AE136" s="107">
        <v>91.079369727</v>
      </c>
      <c r="AF136" s="107">
        <v>3.83285378E-2</v>
      </c>
      <c r="AG136" s="108">
        <v>76.387181378999998</v>
      </c>
      <c r="AH136" s="107">
        <v>74.411094523000003</v>
      </c>
      <c r="AI136" s="107">
        <v>78.415745883</v>
      </c>
      <c r="AJ136" s="107">
        <v>1.1313591535</v>
      </c>
      <c r="AK136" s="107">
        <v>1.0066574359</v>
      </c>
      <c r="AL136" s="107">
        <v>1.2715085475000001</v>
      </c>
      <c r="AM136" s="107">
        <v>3.2114372799999999E-2</v>
      </c>
      <c r="AN136" s="107">
        <v>0.87494743340000003</v>
      </c>
      <c r="AO136" s="107">
        <v>0.77431721580000001</v>
      </c>
      <c r="AP136" s="107">
        <v>0.98865554789999999</v>
      </c>
      <c r="AQ136" s="107">
        <v>0.50936082090000001</v>
      </c>
      <c r="AR136" s="107">
        <v>1.0422210225999999</v>
      </c>
      <c r="AS136" s="107">
        <v>0.92174774459999997</v>
      </c>
      <c r="AT136" s="107">
        <v>1.1784402688</v>
      </c>
      <c r="AU136" s="105" t="s">
        <v>28</v>
      </c>
      <c r="AV136" s="105" t="s">
        <v>28</v>
      </c>
      <c r="AW136" s="105" t="s">
        <v>28</v>
      </c>
      <c r="AX136" s="105" t="s">
        <v>28</v>
      </c>
      <c r="AY136" s="105" t="s">
        <v>232</v>
      </c>
      <c r="AZ136" s="105" t="s">
        <v>28</v>
      </c>
      <c r="BA136" s="105" t="s">
        <v>28</v>
      </c>
      <c r="BB136" s="105" t="s">
        <v>28</v>
      </c>
      <c r="BC136" s="111" t="s">
        <v>282</v>
      </c>
      <c r="BD136" s="112">
        <v>5958</v>
      </c>
      <c r="BE136" s="112">
        <v>6528</v>
      </c>
      <c r="BF136" s="112">
        <v>5592</v>
      </c>
    </row>
    <row r="137" spans="1:104" x14ac:dyDescent="0.3">
      <c r="A137" s="10"/>
      <c r="B137" t="s">
        <v>62</v>
      </c>
      <c r="C137" s="105">
        <v>4110</v>
      </c>
      <c r="D137" s="119">
        <v>47043</v>
      </c>
      <c r="E137" s="117">
        <v>104.20141318</v>
      </c>
      <c r="F137" s="107">
        <v>92.344991635</v>
      </c>
      <c r="G137" s="107">
        <v>117.58011252999999</v>
      </c>
      <c r="H137" s="107">
        <v>0.10947429779999999</v>
      </c>
      <c r="I137" s="108">
        <v>87.366877111999997</v>
      </c>
      <c r="J137" s="107">
        <v>84.736292779999999</v>
      </c>
      <c r="K137" s="107">
        <v>90.079126263000006</v>
      </c>
      <c r="L137" s="107">
        <v>1.1036731907999999</v>
      </c>
      <c r="M137" s="107">
        <v>0.97809318000000001</v>
      </c>
      <c r="N137" s="107">
        <v>1.2453767565</v>
      </c>
      <c r="O137" s="119">
        <v>4488</v>
      </c>
      <c r="P137" s="119">
        <v>49016</v>
      </c>
      <c r="Q137" s="117">
        <v>109.36440311</v>
      </c>
      <c r="R137" s="107">
        <v>97.051021856999995</v>
      </c>
      <c r="S137" s="107">
        <v>123.24004878</v>
      </c>
      <c r="T137" s="107">
        <v>2.0843439999999999E-4</v>
      </c>
      <c r="U137" s="108">
        <v>91.561938959000003</v>
      </c>
      <c r="V137" s="107">
        <v>88.921967823000003</v>
      </c>
      <c r="W137" s="107">
        <v>94.280287212999994</v>
      </c>
      <c r="X137" s="107">
        <v>1.2535958107</v>
      </c>
      <c r="Y137" s="107">
        <v>1.1124529642000001</v>
      </c>
      <c r="Z137" s="107">
        <v>1.4126462035</v>
      </c>
      <c r="AA137" s="119">
        <v>3982</v>
      </c>
      <c r="AB137" s="119">
        <v>47364</v>
      </c>
      <c r="AC137" s="117">
        <v>98.283925920000001</v>
      </c>
      <c r="AD137" s="107">
        <v>87.291146632999997</v>
      </c>
      <c r="AE137" s="107">
        <v>110.66105174</v>
      </c>
      <c r="AF137" s="107">
        <v>1.7212836E-7</v>
      </c>
      <c r="AG137" s="108">
        <v>84.072291191999994</v>
      </c>
      <c r="AH137" s="107">
        <v>81.501165713999995</v>
      </c>
      <c r="AI137" s="107">
        <v>86.724528222999993</v>
      </c>
      <c r="AJ137" s="107">
        <v>1.3720873593</v>
      </c>
      <c r="AK137" s="107">
        <v>1.2186232667000001</v>
      </c>
      <c r="AL137" s="107">
        <v>1.5448775456999999</v>
      </c>
      <c r="AM137" s="107">
        <v>9.5477289500000007E-2</v>
      </c>
      <c r="AN137" s="107">
        <v>0.89868296380000001</v>
      </c>
      <c r="AO137" s="107">
        <v>0.79262138090000001</v>
      </c>
      <c r="AP137" s="107">
        <v>1.0189367696</v>
      </c>
      <c r="AQ137" s="107">
        <v>0.45215497329999998</v>
      </c>
      <c r="AR137" s="107">
        <v>1.0495481757</v>
      </c>
      <c r="AS137" s="107">
        <v>0.92523182569999995</v>
      </c>
      <c r="AT137" s="107">
        <v>1.1905679665</v>
      </c>
      <c r="AU137" s="105" t="s">
        <v>28</v>
      </c>
      <c r="AV137" s="105">
        <v>2</v>
      </c>
      <c r="AW137" s="105">
        <v>3</v>
      </c>
      <c r="AX137" s="105" t="s">
        <v>28</v>
      </c>
      <c r="AY137" s="105" t="s">
        <v>28</v>
      </c>
      <c r="AZ137" s="105" t="s">
        <v>28</v>
      </c>
      <c r="BA137" s="105" t="s">
        <v>28</v>
      </c>
      <c r="BB137" s="105" t="s">
        <v>28</v>
      </c>
      <c r="BC137" s="111" t="s">
        <v>236</v>
      </c>
      <c r="BD137" s="112">
        <v>4110</v>
      </c>
      <c r="BE137" s="112">
        <v>4488</v>
      </c>
      <c r="BF137" s="112">
        <v>3982</v>
      </c>
      <c r="CO137" s="4"/>
    </row>
    <row r="138" spans="1:104" x14ac:dyDescent="0.3">
      <c r="A138" s="10"/>
      <c r="B138" t="s">
        <v>168</v>
      </c>
      <c r="C138" s="105">
        <v>51193</v>
      </c>
      <c r="D138" s="119">
        <v>730989</v>
      </c>
      <c r="E138" s="117">
        <v>73.971391718999996</v>
      </c>
      <c r="F138" s="107">
        <v>67.932730203999995</v>
      </c>
      <c r="G138" s="107">
        <v>80.546840623999998</v>
      </c>
      <c r="H138" s="107">
        <v>1.9573847000000001E-8</v>
      </c>
      <c r="I138" s="108">
        <v>70.032517588999994</v>
      </c>
      <c r="J138" s="107">
        <v>69.428481536000007</v>
      </c>
      <c r="K138" s="107">
        <v>70.641808827999995</v>
      </c>
      <c r="L138" s="107">
        <v>0.78348497819999996</v>
      </c>
      <c r="M138" s="107">
        <v>0.71952510830000005</v>
      </c>
      <c r="N138" s="107">
        <v>0.8531303549</v>
      </c>
      <c r="O138" s="119">
        <v>56126</v>
      </c>
      <c r="P138" s="119">
        <v>786632</v>
      </c>
      <c r="Q138" s="117">
        <v>73.751977908000001</v>
      </c>
      <c r="R138" s="107">
        <v>67.804945240999999</v>
      </c>
      <c r="S138" s="107">
        <v>80.220612611999996</v>
      </c>
      <c r="T138" s="107">
        <v>9.0163500000000005E-5</v>
      </c>
      <c r="U138" s="108">
        <v>71.349754395999994</v>
      </c>
      <c r="V138" s="107">
        <v>70.761908765000001</v>
      </c>
      <c r="W138" s="107">
        <v>71.942483480000007</v>
      </c>
      <c r="X138" s="107">
        <v>0.84538632229999999</v>
      </c>
      <c r="Y138" s="107">
        <v>0.77721811559999998</v>
      </c>
      <c r="Z138" s="107">
        <v>0.91953342260000004</v>
      </c>
      <c r="AA138" s="119">
        <v>51279</v>
      </c>
      <c r="AB138" s="119">
        <v>822766</v>
      </c>
      <c r="AC138" s="117">
        <v>62.717638727000001</v>
      </c>
      <c r="AD138" s="107">
        <v>57.738475684000001</v>
      </c>
      <c r="AE138" s="107">
        <v>68.126187275999996</v>
      </c>
      <c r="AF138" s="107">
        <v>1.6405413E-3</v>
      </c>
      <c r="AG138" s="108">
        <v>62.325132541000002</v>
      </c>
      <c r="AH138" s="107">
        <v>61.788022308999999</v>
      </c>
      <c r="AI138" s="107">
        <v>62.866911758000001</v>
      </c>
      <c r="AJ138" s="107">
        <v>0.87556615689999995</v>
      </c>
      <c r="AK138" s="107">
        <v>0.80605482419999996</v>
      </c>
      <c r="AL138" s="107">
        <v>0.95107190239999995</v>
      </c>
      <c r="AM138" s="107">
        <v>6.2349590000000003E-18</v>
      </c>
      <c r="AN138" s="107">
        <v>0.8503858541</v>
      </c>
      <c r="AO138" s="107">
        <v>0.81964853449999997</v>
      </c>
      <c r="AP138" s="107">
        <v>0.88227584199999998</v>
      </c>
      <c r="AQ138" s="107">
        <v>0.87487263120000003</v>
      </c>
      <c r="AR138" s="107">
        <v>0.99703380180000001</v>
      </c>
      <c r="AS138" s="107">
        <v>0.96084327319999996</v>
      </c>
      <c r="AT138" s="107">
        <v>1.0345874604</v>
      </c>
      <c r="AU138" s="105">
        <v>1</v>
      </c>
      <c r="AV138" s="105">
        <v>2</v>
      </c>
      <c r="AW138" s="105">
        <v>3</v>
      </c>
      <c r="AX138" s="105" t="s">
        <v>28</v>
      </c>
      <c r="AY138" s="105" t="s">
        <v>232</v>
      </c>
      <c r="AZ138" s="105" t="s">
        <v>28</v>
      </c>
      <c r="BA138" s="105" t="s">
        <v>28</v>
      </c>
      <c r="BB138" s="105" t="s">
        <v>28</v>
      </c>
      <c r="BC138" s="111" t="s">
        <v>240</v>
      </c>
      <c r="BD138" s="112">
        <v>51193</v>
      </c>
      <c r="BE138" s="112">
        <v>56126</v>
      </c>
      <c r="BF138" s="112">
        <v>51279</v>
      </c>
      <c r="BQ138" s="52"/>
      <c r="CZ138" s="4"/>
    </row>
    <row r="139" spans="1:104" s="3" customFormat="1" x14ac:dyDescent="0.3">
      <c r="A139" s="10" t="s">
        <v>244</v>
      </c>
      <c r="B139" s="3" t="s">
        <v>128</v>
      </c>
      <c r="C139" s="115">
        <v>1194</v>
      </c>
      <c r="D139" s="118">
        <v>6778</v>
      </c>
      <c r="E139" s="114">
        <v>211.43422849999999</v>
      </c>
      <c r="F139" s="113">
        <v>185.3290729</v>
      </c>
      <c r="G139" s="113">
        <v>241.21651441</v>
      </c>
      <c r="H139" s="113">
        <v>9.2582640000000003E-34</v>
      </c>
      <c r="I139" s="116">
        <v>176.15815875000001</v>
      </c>
      <c r="J139" s="113">
        <v>166.44433899000001</v>
      </c>
      <c r="K139" s="113">
        <v>186.4388845</v>
      </c>
      <c r="L139" s="113">
        <v>2.2575655549999998</v>
      </c>
      <c r="M139" s="113">
        <v>1.9788306475999999</v>
      </c>
      <c r="N139" s="113">
        <v>2.5755626138999999</v>
      </c>
      <c r="O139" s="118">
        <v>1380</v>
      </c>
      <c r="P139" s="118">
        <v>6299</v>
      </c>
      <c r="Q139" s="114">
        <v>242.77238933999999</v>
      </c>
      <c r="R139" s="113">
        <v>213.29341873999999</v>
      </c>
      <c r="S139" s="113">
        <v>276.32560523000001</v>
      </c>
      <c r="T139" s="113">
        <v>1.4088850000000001E-54</v>
      </c>
      <c r="U139" s="116">
        <v>219.08239402999999</v>
      </c>
      <c r="V139" s="113">
        <v>207.82314022</v>
      </c>
      <c r="W139" s="113">
        <v>230.95164148999999</v>
      </c>
      <c r="X139" s="113">
        <v>2.7943270839999999</v>
      </c>
      <c r="Y139" s="113">
        <v>2.4550220824000002</v>
      </c>
      <c r="Z139" s="113">
        <v>3.1805269322999998</v>
      </c>
      <c r="AA139" s="118">
        <v>1653</v>
      </c>
      <c r="AB139" s="118">
        <v>5786</v>
      </c>
      <c r="AC139" s="114">
        <v>296.18533733999999</v>
      </c>
      <c r="AD139" s="113">
        <v>260.90259527000001</v>
      </c>
      <c r="AE139" s="113">
        <v>336.23948417999998</v>
      </c>
      <c r="AF139" s="113">
        <v>1.2276499999999999E-106</v>
      </c>
      <c r="AG139" s="116">
        <v>285.68959558</v>
      </c>
      <c r="AH139" s="113">
        <v>272.24399870000002</v>
      </c>
      <c r="AI139" s="113">
        <v>299.79924409</v>
      </c>
      <c r="AJ139" s="113">
        <v>4.1348791631999999</v>
      </c>
      <c r="AK139" s="113">
        <v>3.6423163770000002</v>
      </c>
      <c r="AL139" s="113">
        <v>4.6940528842000004</v>
      </c>
      <c r="AM139" s="113">
        <v>6.8987266999999998E-3</v>
      </c>
      <c r="AN139" s="113">
        <v>1.2200124493</v>
      </c>
      <c r="AO139" s="113">
        <v>1.0561136637999999</v>
      </c>
      <c r="AP139" s="113">
        <v>1.4093467658000001</v>
      </c>
      <c r="AQ139" s="113">
        <v>6.6669293899999996E-2</v>
      </c>
      <c r="AR139" s="113">
        <v>1.1482170652000001</v>
      </c>
      <c r="AS139" s="113">
        <v>0.99054403680000003</v>
      </c>
      <c r="AT139" s="113">
        <v>1.3309882044000001</v>
      </c>
      <c r="AU139" s="115">
        <v>1</v>
      </c>
      <c r="AV139" s="115">
        <v>2</v>
      </c>
      <c r="AW139" s="115">
        <v>3</v>
      </c>
      <c r="AX139" s="115" t="s">
        <v>28</v>
      </c>
      <c r="AY139" s="115" t="s">
        <v>232</v>
      </c>
      <c r="AZ139" s="115" t="s">
        <v>28</v>
      </c>
      <c r="BA139" s="115" t="s">
        <v>28</v>
      </c>
      <c r="BB139" s="115" t="s">
        <v>28</v>
      </c>
      <c r="BC139" s="109" t="s">
        <v>240</v>
      </c>
      <c r="BD139" s="110">
        <v>1194</v>
      </c>
      <c r="BE139" s="110">
        <v>1380</v>
      </c>
      <c r="BF139" s="110">
        <v>1653</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V58" sqref="V58"/>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453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452</v>
      </c>
      <c r="BN6" s="6"/>
      <c r="BO6" s="6"/>
      <c r="BP6" s="6"/>
      <c r="BQ6" s="6"/>
      <c r="BR6" s="12"/>
      <c r="BS6" s="12"/>
      <c r="BT6" s="12"/>
      <c r="BU6" s="12"/>
    </row>
    <row r="7" spans="1:77" x14ac:dyDescent="0.3">
      <c r="A7" s="9" t="s">
        <v>37</v>
      </c>
      <c r="B7" s="105" t="s">
        <v>1</v>
      </c>
      <c r="C7" s="105" t="s">
        <v>2</v>
      </c>
      <c r="D7" s="106" t="s">
        <v>3</v>
      </c>
      <c r="E7" s="107" t="s">
        <v>4</v>
      </c>
      <c r="F7" s="107" t="s">
        <v>5</v>
      </c>
      <c r="G7" s="107" t="s">
        <v>6</v>
      </c>
      <c r="H7" s="108" t="s">
        <v>7</v>
      </c>
      <c r="I7" s="107" t="s">
        <v>155</v>
      </c>
      <c r="J7" s="107" t="s">
        <v>156</v>
      </c>
      <c r="K7" s="107" t="s">
        <v>8</v>
      </c>
      <c r="L7" s="107" t="s">
        <v>9</v>
      </c>
      <c r="M7" s="107" t="s">
        <v>10</v>
      </c>
      <c r="N7" s="107" t="s">
        <v>254</v>
      </c>
      <c r="O7" s="105" t="s">
        <v>255</v>
      </c>
      <c r="P7" s="105" t="s">
        <v>256</v>
      </c>
      <c r="Q7" s="105" t="s">
        <v>257</v>
      </c>
      <c r="R7" s="105" t="s">
        <v>258</v>
      </c>
      <c r="S7" s="105" t="s">
        <v>11</v>
      </c>
      <c r="T7" s="105" t="s">
        <v>12</v>
      </c>
      <c r="U7" s="106" t="s">
        <v>13</v>
      </c>
      <c r="V7" s="105" t="s">
        <v>14</v>
      </c>
      <c r="W7" s="105" t="s">
        <v>15</v>
      </c>
      <c r="X7" s="105" t="s">
        <v>16</v>
      </c>
      <c r="Y7" s="108" t="s">
        <v>17</v>
      </c>
      <c r="Z7" s="105" t="s">
        <v>157</v>
      </c>
      <c r="AA7" s="105" t="s">
        <v>158</v>
      </c>
      <c r="AB7" s="105" t="s">
        <v>18</v>
      </c>
      <c r="AC7" s="105" t="s">
        <v>19</v>
      </c>
      <c r="AD7" s="105" t="s">
        <v>20</v>
      </c>
      <c r="AE7" s="105" t="s">
        <v>259</v>
      </c>
      <c r="AF7" s="105" t="s">
        <v>260</v>
      </c>
      <c r="AG7" s="105" t="s">
        <v>261</v>
      </c>
      <c r="AH7" s="105" t="s">
        <v>262</v>
      </c>
      <c r="AI7" s="105" t="s">
        <v>263</v>
      </c>
      <c r="AJ7" s="105" t="s">
        <v>211</v>
      </c>
      <c r="AK7" s="105" t="s">
        <v>212</v>
      </c>
      <c r="AL7" s="106" t="s">
        <v>213</v>
      </c>
      <c r="AM7" s="105" t="s">
        <v>214</v>
      </c>
      <c r="AN7" s="105" t="s">
        <v>215</v>
      </c>
      <c r="AO7" s="105" t="s">
        <v>216</v>
      </c>
      <c r="AP7" s="108" t="s">
        <v>217</v>
      </c>
      <c r="AQ7" s="105" t="s">
        <v>218</v>
      </c>
      <c r="AR7" s="105" t="s">
        <v>219</v>
      </c>
      <c r="AS7" s="105" t="s">
        <v>220</v>
      </c>
      <c r="AT7" s="105" t="s">
        <v>221</v>
      </c>
      <c r="AU7" s="105" t="s">
        <v>222</v>
      </c>
      <c r="AV7" s="105" t="s">
        <v>264</v>
      </c>
      <c r="AW7" s="105" t="s">
        <v>265</v>
      </c>
      <c r="AX7" s="105" t="s">
        <v>266</v>
      </c>
      <c r="AY7" s="105" t="s">
        <v>267</v>
      </c>
      <c r="AZ7" s="105" t="s">
        <v>268</v>
      </c>
      <c r="BA7" s="105" t="s">
        <v>269</v>
      </c>
      <c r="BB7" s="105" t="s">
        <v>223</v>
      </c>
      <c r="BC7" s="105" t="s">
        <v>224</v>
      </c>
      <c r="BD7" s="105" t="s">
        <v>225</v>
      </c>
      <c r="BE7" s="105" t="s">
        <v>226</v>
      </c>
      <c r="BF7" s="105" t="s">
        <v>270</v>
      </c>
      <c r="BG7" s="105" t="s">
        <v>21</v>
      </c>
      <c r="BH7" s="105" t="s">
        <v>22</v>
      </c>
      <c r="BI7" s="105" t="s">
        <v>23</v>
      </c>
      <c r="BJ7" s="105" t="s">
        <v>24</v>
      </c>
      <c r="BK7" s="105" t="s">
        <v>159</v>
      </c>
      <c r="BL7" s="105" t="s">
        <v>160</v>
      </c>
      <c r="BM7" s="105" t="s">
        <v>227</v>
      </c>
      <c r="BN7" s="105" t="s">
        <v>271</v>
      </c>
      <c r="BO7" s="105" t="s">
        <v>272</v>
      </c>
      <c r="BP7" s="105" t="s">
        <v>273</v>
      </c>
      <c r="BQ7" s="105" t="s">
        <v>161</v>
      </c>
      <c r="BR7" s="107" t="s">
        <v>228</v>
      </c>
      <c r="BS7" s="107" t="s">
        <v>25</v>
      </c>
      <c r="BT7" s="107" t="s">
        <v>26</v>
      </c>
      <c r="BU7" s="107" t="s">
        <v>229</v>
      </c>
      <c r="BV7" s="109" t="s">
        <v>27</v>
      </c>
      <c r="BW7" s="110" t="s">
        <v>131</v>
      </c>
      <c r="BX7" s="110" t="s">
        <v>132</v>
      </c>
      <c r="BY7" s="110" t="s">
        <v>230</v>
      </c>
    </row>
    <row r="8" spans="1:77" x14ac:dyDescent="0.3">
      <c r="A8" t="s">
        <v>38</v>
      </c>
      <c r="B8" s="105">
        <v>3187</v>
      </c>
      <c r="C8" s="105">
        <v>13110</v>
      </c>
      <c r="D8" s="106">
        <v>185.97711758</v>
      </c>
      <c r="E8" s="107">
        <v>164.86000177</v>
      </c>
      <c r="F8" s="107">
        <v>209.79915013999999</v>
      </c>
      <c r="G8" s="107">
        <v>9.5302710000000004E-29</v>
      </c>
      <c r="H8" s="108">
        <v>243.09687262</v>
      </c>
      <c r="I8" s="107">
        <v>234.80181736</v>
      </c>
      <c r="J8" s="107">
        <v>251.68497475999999</v>
      </c>
      <c r="K8" s="107">
        <v>1.9819825539</v>
      </c>
      <c r="L8" s="107">
        <v>1.7569346789</v>
      </c>
      <c r="M8" s="107">
        <v>2.2358570818999999</v>
      </c>
      <c r="N8" s="107" t="s">
        <v>28</v>
      </c>
      <c r="O8" s="105" t="s">
        <v>28</v>
      </c>
      <c r="P8" s="105" t="s">
        <v>28</v>
      </c>
      <c r="Q8" s="105" t="s">
        <v>28</v>
      </c>
      <c r="R8" s="105" t="s">
        <v>28</v>
      </c>
      <c r="S8" s="105">
        <v>4069</v>
      </c>
      <c r="T8" s="105">
        <v>10529</v>
      </c>
      <c r="U8" s="106">
        <v>272.70265510000002</v>
      </c>
      <c r="V8" s="107">
        <v>241.94495118</v>
      </c>
      <c r="W8" s="107">
        <v>307.37048958999998</v>
      </c>
      <c r="X8" s="107">
        <v>3.4654789999999999E-78</v>
      </c>
      <c r="Y8" s="108">
        <v>386.45645359999997</v>
      </c>
      <c r="Z8" s="107">
        <v>374.76280996000003</v>
      </c>
      <c r="AA8" s="107">
        <v>398.51497151000001</v>
      </c>
      <c r="AB8" s="107">
        <v>3.1360003447999998</v>
      </c>
      <c r="AC8" s="107">
        <v>2.7822957940999999</v>
      </c>
      <c r="AD8" s="107">
        <v>3.5346702471999998</v>
      </c>
      <c r="AE8" s="105" t="s">
        <v>28</v>
      </c>
      <c r="AF8" s="105" t="s">
        <v>28</v>
      </c>
      <c r="AG8" s="105" t="s">
        <v>28</v>
      </c>
      <c r="AH8" s="105" t="s">
        <v>28</v>
      </c>
      <c r="AI8" s="105" t="s">
        <v>28</v>
      </c>
      <c r="AJ8" s="105">
        <v>4552</v>
      </c>
      <c r="AK8" s="105">
        <v>10124</v>
      </c>
      <c r="AL8" s="106">
        <v>340.48382772000002</v>
      </c>
      <c r="AM8" s="107">
        <v>302.80303436000003</v>
      </c>
      <c r="AN8" s="107">
        <v>382.85361698999998</v>
      </c>
      <c r="AO8" s="107">
        <v>1.34702E-149</v>
      </c>
      <c r="AP8" s="108">
        <v>449.62465429000002</v>
      </c>
      <c r="AQ8" s="107">
        <v>436.75092973</v>
      </c>
      <c r="AR8" s="107">
        <v>462.87784634000002</v>
      </c>
      <c r="AS8" s="107">
        <v>4.7533058094999996</v>
      </c>
      <c r="AT8" s="107">
        <v>4.2272651595999999</v>
      </c>
      <c r="AU8" s="107">
        <v>5.3448069295999998</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v>2</v>
      </c>
      <c r="BM8" s="105">
        <v>3</v>
      </c>
      <c r="BN8" s="105" t="s">
        <v>28</v>
      </c>
      <c r="BO8" s="105" t="s">
        <v>28</v>
      </c>
      <c r="BP8" s="105" t="s">
        <v>28</v>
      </c>
      <c r="BQ8" s="105" t="s">
        <v>28</v>
      </c>
      <c r="BR8" s="107" t="s">
        <v>28</v>
      </c>
      <c r="BS8" s="107" t="s">
        <v>28</v>
      </c>
      <c r="BT8" s="107" t="s">
        <v>28</v>
      </c>
      <c r="BU8" s="107" t="s">
        <v>28</v>
      </c>
      <c r="BV8" s="111" t="s">
        <v>274</v>
      </c>
      <c r="BW8" s="112">
        <v>3187</v>
      </c>
      <c r="BX8" s="112">
        <v>4069</v>
      </c>
      <c r="BY8" s="112">
        <v>4552</v>
      </c>
    </row>
    <row r="9" spans="1:77" x14ac:dyDescent="0.3">
      <c r="A9" t="s">
        <v>39</v>
      </c>
      <c r="B9" s="105">
        <v>13405</v>
      </c>
      <c r="C9" s="105">
        <v>98242</v>
      </c>
      <c r="D9" s="106">
        <v>167.66698907</v>
      </c>
      <c r="E9" s="107">
        <v>149.91895364000001</v>
      </c>
      <c r="F9" s="107">
        <v>187.51611147</v>
      </c>
      <c r="G9" s="107">
        <v>2.7494669999999999E-24</v>
      </c>
      <c r="H9" s="108">
        <v>136.44876937000001</v>
      </c>
      <c r="I9" s="107">
        <v>134.15835770999999</v>
      </c>
      <c r="J9" s="107">
        <v>138.77828396000001</v>
      </c>
      <c r="K9" s="107">
        <v>1.7868491109</v>
      </c>
      <c r="L9" s="107">
        <v>1.5977059677000001</v>
      </c>
      <c r="M9" s="107">
        <v>1.9983838139000001</v>
      </c>
      <c r="N9" s="107" t="s">
        <v>40</v>
      </c>
      <c r="O9" s="107">
        <v>0.63263910609999996</v>
      </c>
      <c r="P9" s="107">
        <v>0.58000996689999995</v>
      </c>
      <c r="Q9" s="107">
        <v>0.69004372579999995</v>
      </c>
      <c r="R9" s="113">
        <v>5.0524409999999996E-25</v>
      </c>
      <c r="S9" s="105">
        <v>13276</v>
      </c>
      <c r="T9" s="105">
        <v>102692</v>
      </c>
      <c r="U9" s="106">
        <v>150.62652237</v>
      </c>
      <c r="V9" s="107">
        <v>134.7675443</v>
      </c>
      <c r="W9" s="107">
        <v>168.3517301</v>
      </c>
      <c r="X9" s="107">
        <v>3.723962E-22</v>
      </c>
      <c r="Y9" s="108">
        <v>129.27978809999999</v>
      </c>
      <c r="Z9" s="107">
        <v>127.09928567</v>
      </c>
      <c r="AA9" s="107">
        <v>131.49769902</v>
      </c>
      <c r="AB9" s="107">
        <v>1.7321607152</v>
      </c>
      <c r="AC9" s="107">
        <v>1.5497871307</v>
      </c>
      <c r="AD9" s="107">
        <v>1.9359953918999999</v>
      </c>
      <c r="AE9" s="105" t="s">
        <v>46</v>
      </c>
      <c r="AF9" s="107">
        <v>0.6072814486</v>
      </c>
      <c r="AG9" s="107">
        <v>0.55651242960000002</v>
      </c>
      <c r="AH9" s="107">
        <v>0.66268197829999997</v>
      </c>
      <c r="AI9" s="113">
        <v>4.202862E-29</v>
      </c>
      <c r="AJ9" s="105">
        <v>11540</v>
      </c>
      <c r="AK9" s="105">
        <v>109352</v>
      </c>
      <c r="AL9" s="106">
        <v>106.48245952000001</v>
      </c>
      <c r="AM9" s="107">
        <v>95.339904910000001</v>
      </c>
      <c r="AN9" s="107">
        <v>118.92726551</v>
      </c>
      <c r="AO9" s="107">
        <v>2.0660229999999998E-12</v>
      </c>
      <c r="AP9" s="108">
        <v>105.53076304</v>
      </c>
      <c r="AQ9" s="107">
        <v>103.62280672999999</v>
      </c>
      <c r="AR9" s="107">
        <v>107.47384962</v>
      </c>
      <c r="AS9" s="107">
        <v>1.4865425380999999</v>
      </c>
      <c r="AT9" s="107">
        <v>1.3309875153999999</v>
      </c>
      <c r="AU9" s="107">
        <v>1.6602775698000001</v>
      </c>
      <c r="AV9" s="105" t="s">
        <v>249</v>
      </c>
      <c r="AW9" s="107">
        <v>0.64805443920000005</v>
      </c>
      <c r="AX9" s="107">
        <v>0.59390541409999997</v>
      </c>
      <c r="AY9" s="107">
        <v>0.70714047420000004</v>
      </c>
      <c r="AZ9" s="113">
        <v>1.9602390000000001E-22</v>
      </c>
      <c r="BA9" s="107" t="s">
        <v>250</v>
      </c>
      <c r="BB9" s="107">
        <v>0.30213684670000002</v>
      </c>
      <c r="BC9" s="107">
        <v>1.2152466334000001</v>
      </c>
      <c r="BD9" s="107">
        <v>0.83916830440000001</v>
      </c>
      <c r="BE9" s="107">
        <v>1.7598667300999999</v>
      </c>
      <c r="BF9" s="105" t="s">
        <v>247</v>
      </c>
      <c r="BG9" s="107">
        <v>0.51497141769999999</v>
      </c>
      <c r="BH9" s="107">
        <v>0.88450835800000005</v>
      </c>
      <c r="BI9" s="107">
        <v>0.61131672250000002</v>
      </c>
      <c r="BJ9" s="107">
        <v>1.27978674</v>
      </c>
      <c r="BK9" s="105">
        <v>1</v>
      </c>
      <c r="BL9" s="105">
        <v>2</v>
      </c>
      <c r="BM9" s="105">
        <v>3</v>
      </c>
      <c r="BN9" s="105" t="s">
        <v>278</v>
      </c>
      <c r="BO9" s="105" t="s">
        <v>278</v>
      </c>
      <c r="BP9" s="105" t="s">
        <v>278</v>
      </c>
      <c r="BQ9" s="105" t="s">
        <v>28</v>
      </c>
      <c r="BR9" s="107" t="s">
        <v>28</v>
      </c>
      <c r="BS9" s="107" t="s">
        <v>28</v>
      </c>
      <c r="BT9" s="107" t="s">
        <v>28</v>
      </c>
      <c r="BU9" s="107" t="s">
        <v>28</v>
      </c>
      <c r="BV9" s="111" t="s">
        <v>274</v>
      </c>
      <c r="BW9" s="112">
        <v>13405</v>
      </c>
      <c r="BX9" s="112">
        <v>13276</v>
      </c>
      <c r="BY9" s="112">
        <v>11540</v>
      </c>
    </row>
    <row r="10" spans="1:77" x14ac:dyDescent="0.3">
      <c r="A10" t="s">
        <v>31</v>
      </c>
      <c r="B10" s="105">
        <v>12891</v>
      </c>
      <c r="C10" s="105">
        <v>98230</v>
      </c>
      <c r="D10" s="106">
        <v>137.57258003999999</v>
      </c>
      <c r="E10" s="107">
        <v>123.00526855</v>
      </c>
      <c r="F10" s="107">
        <v>153.86507424999999</v>
      </c>
      <c r="G10" s="107">
        <v>2.0792739999999998E-11</v>
      </c>
      <c r="H10" s="108">
        <v>131.23282093</v>
      </c>
      <c r="I10" s="107">
        <v>128.98685001000001</v>
      </c>
      <c r="J10" s="107">
        <v>133.51789959999999</v>
      </c>
      <c r="K10" s="107">
        <v>1.4661290437000001</v>
      </c>
      <c r="L10" s="107">
        <v>1.3108832930000001</v>
      </c>
      <c r="M10" s="107">
        <v>1.6397602930999999</v>
      </c>
      <c r="N10" s="107" t="s">
        <v>28</v>
      </c>
      <c r="O10" s="107" t="s">
        <v>28</v>
      </c>
      <c r="P10" s="107" t="s">
        <v>28</v>
      </c>
      <c r="Q10" s="107" t="s">
        <v>28</v>
      </c>
      <c r="R10" s="113" t="s">
        <v>28</v>
      </c>
      <c r="S10" s="105">
        <v>12197</v>
      </c>
      <c r="T10" s="105">
        <v>109012</v>
      </c>
      <c r="U10" s="106">
        <v>120.30898261</v>
      </c>
      <c r="V10" s="107">
        <v>107.6250569</v>
      </c>
      <c r="W10" s="107">
        <v>134.48774582999999</v>
      </c>
      <c r="X10" s="107">
        <v>1.1230994E-8</v>
      </c>
      <c r="Y10" s="108">
        <v>111.88676476000001</v>
      </c>
      <c r="Z10" s="107">
        <v>109.91864142</v>
      </c>
      <c r="AA10" s="107">
        <v>113.89012789</v>
      </c>
      <c r="AB10" s="107">
        <v>1.3835179229000001</v>
      </c>
      <c r="AC10" s="107">
        <v>1.2376565069000001</v>
      </c>
      <c r="AD10" s="107">
        <v>1.5465695306</v>
      </c>
      <c r="AE10" s="105" t="s">
        <v>28</v>
      </c>
      <c r="AF10" s="107" t="s">
        <v>28</v>
      </c>
      <c r="AG10" s="107" t="s">
        <v>28</v>
      </c>
      <c r="AH10" s="107" t="s">
        <v>28</v>
      </c>
      <c r="AI10" s="113" t="s">
        <v>28</v>
      </c>
      <c r="AJ10" s="105">
        <v>10642</v>
      </c>
      <c r="AK10" s="105">
        <v>106958</v>
      </c>
      <c r="AL10" s="106">
        <v>114.35160078</v>
      </c>
      <c r="AM10" s="107">
        <v>102.38456859</v>
      </c>
      <c r="AN10" s="107">
        <v>127.71737754</v>
      </c>
      <c r="AO10" s="107">
        <v>1.100057E-16</v>
      </c>
      <c r="AP10" s="108">
        <v>99.496998821999995</v>
      </c>
      <c r="AQ10" s="107">
        <v>97.624475040999997</v>
      </c>
      <c r="AR10" s="107">
        <v>101.40543927</v>
      </c>
      <c r="AS10" s="107">
        <v>1.5963992533</v>
      </c>
      <c r="AT10" s="107">
        <v>1.4293341565</v>
      </c>
      <c r="AU10" s="107">
        <v>1.7829914469000001</v>
      </c>
      <c r="AV10" s="105" t="s">
        <v>28</v>
      </c>
      <c r="AW10" s="107" t="s">
        <v>28</v>
      </c>
      <c r="AX10" s="107" t="s">
        <v>28</v>
      </c>
      <c r="AY10" s="107" t="s">
        <v>28</v>
      </c>
      <c r="AZ10" s="113" t="s">
        <v>28</v>
      </c>
      <c r="BA10" s="107" t="s">
        <v>28</v>
      </c>
      <c r="BB10" s="107" t="s">
        <v>28</v>
      </c>
      <c r="BC10" s="107" t="s">
        <v>28</v>
      </c>
      <c r="BD10" s="107" t="s">
        <v>28</v>
      </c>
      <c r="BE10" s="107" t="s">
        <v>28</v>
      </c>
      <c r="BF10" s="105" t="s">
        <v>28</v>
      </c>
      <c r="BG10" s="107" t="s">
        <v>28</v>
      </c>
      <c r="BH10" s="107" t="s">
        <v>28</v>
      </c>
      <c r="BI10" s="107" t="s">
        <v>28</v>
      </c>
      <c r="BJ10" s="107" t="s">
        <v>28</v>
      </c>
      <c r="BK10" s="105">
        <v>1</v>
      </c>
      <c r="BL10" s="105">
        <v>2</v>
      </c>
      <c r="BM10" s="105">
        <v>3</v>
      </c>
      <c r="BN10" s="105" t="s">
        <v>28</v>
      </c>
      <c r="BO10" s="105" t="s">
        <v>28</v>
      </c>
      <c r="BP10" s="105" t="s">
        <v>28</v>
      </c>
      <c r="BQ10" s="105" t="s">
        <v>28</v>
      </c>
      <c r="BR10" s="107" t="s">
        <v>28</v>
      </c>
      <c r="BS10" s="107" t="s">
        <v>28</v>
      </c>
      <c r="BT10" s="107" t="s">
        <v>28</v>
      </c>
      <c r="BU10" s="107" t="s">
        <v>28</v>
      </c>
      <c r="BV10" s="111" t="s">
        <v>274</v>
      </c>
      <c r="BW10" s="112">
        <v>12891</v>
      </c>
      <c r="BX10" s="112">
        <v>12197</v>
      </c>
      <c r="BY10" s="112">
        <v>10642</v>
      </c>
    </row>
    <row r="11" spans="1:77" x14ac:dyDescent="0.3">
      <c r="A11" t="s">
        <v>32</v>
      </c>
      <c r="B11" s="105">
        <v>11070</v>
      </c>
      <c r="C11" s="105">
        <v>98727</v>
      </c>
      <c r="D11" s="106">
        <v>113.05789214000001</v>
      </c>
      <c r="E11" s="107">
        <v>101.00438246</v>
      </c>
      <c r="F11" s="107">
        <v>126.5498255</v>
      </c>
      <c r="G11" s="107">
        <v>1.1945031E-3</v>
      </c>
      <c r="H11" s="108">
        <v>112.12738157</v>
      </c>
      <c r="I11" s="107">
        <v>110.05796869</v>
      </c>
      <c r="J11" s="107">
        <v>114.23570547999999</v>
      </c>
      <c r="K11" s="107">
        <v>1.2048727967999999</v>
      </c>
      <c r="L11" s="107">
        <v>1.0764169619999999</v>
      </c>
      <c r="M11" s="107">
        <v>1.3486581016999999</v>
      </c>
      <c r="N11" s="107" t="s">
        <v>28</v>
      </c>
      <c r="O11" s="107" t="s">
        <v>28</v>
      </c>
      <c r="P11" s="107" t="s">
        <v>28</v>
      </c>
      <c r="Q11" s="107" t="s">
        <v>28</v>
      </c>
      <c r="R11" s="113" t="s">
        <v>28</v>
      </c>
      <c r="S11" s="105">
        <v>10853</v>
      </c>
      <c r="T11" s="105">
        <v>104483</v>
      </c>
      <c r="U11" s="106">
        <v>105.24461805999999</v>
      </c>
      <c r="V11" s="107">
        <v>94.145858146999998</v>
      </c>
      <c r="W11" s="107">
        <v>117.65179954</v>
      </c>
      <c r="X11" s="107">
        <v>7.8908299999999999E-4</v>
      </c>
      <c r="Y11" s="108">
        <v>103.87335739</v>
      </c>
      <c r="Z11" s="107">
        <v>101.93738825</v>
      </c>
      <c r="AA11" s="107">
        <v>105.84609397</v>
      </c>
      <c r="AB11" s="107">
        <v>1.2102821602</v>
      </c>
      <c r="AC11" s="107">
        <v>1.0826496849</v>
      </c>
      <c r="AD11" s="107">
        <v>1.3529610989</v>
      </c>
      <c r="AE11" s="105" t="s">
        <v>28</v>
      </c>
      <c r="AF11" s="107" t="s">
        <v>28</v>
      </c>
      <c r="AG11" s="107" t="s">
        <v>28</v>
      </c>
      <c r="AH11" s="107" t="s">
        <v>28</v>
      </c>
      <c r="AI11" s="113" t="s">
        <v>28</v>
      </c>
      <c r="AJ11" s="105">
        <v>8818</v>
      </c>
      <c r="AK11" s="105">
        <v>107698</v>
      </c>
      <c r="AL11" s="106">
        <v>87.482612078000002</v>
      </c>
      <c r="AM11" s="107">
        <v>78.254754941000002</v>
      </c>
      <c r="AN11" s="107">
        <v>97.798624785000001</v>
      </c>
      <c r="AO11" s="107">
        <v>4.397073E-4</v>
      </c>
      <c r="AP11" s="108">
        <v>81.877100781999999</v>
      </c>
      <c r="AQ11" s="107">
        <v>80.185876923999999</v>
      </c>
      <c r="AR11" s="107">
        <v>83.603994737999997</v>
      </c>
      <c r="AS11" s="107">
        <v>1.2212962096</v>
      </c>
      <c r="AT11" s="107">
        <v>1.0924712159000001</v>
      </c>
      <c r="AU11" s="107">
        <v>1.3653123394</v>
      </c>
      <c r="AV11" s="105" t="s">
        <v>28</v>
      </c>
      <c r="AW11" s="107" t="s">
        <v>28</v>
      </c>
      <c r="AX11" s="107" t="s">
        <v>28</v>
      </c>
      <c r="AY11" s="107" t="s">
        <v>28</v>
      </c>
      <c r="AZ11" s="113" t="s">
        <v>28</v>
      </c>
      <c r="BA11" s="107" t="s">
        <v>28</v>
      </c>
      <c r="BB11" s="107" t="s">
        <v>28</v>
      </c>
      <c r="BC11" s="107" t="s">
        <v>28</v>
      </c>
      <c r="BD11" s="107" t="s">
        <v>28</v>
      </c>
      <c r="BE11" s="107" t="s">
        <v>28</v>
      </c>
      <c r="BF11" s="105" t="s">
        <v>28</v>
      </c>
      <c r="BG11" s="107" t="s">
        <v>28</v>
      </c>
      <c r="BH11" s="107" t="s">
        <v>28</v>
      </c>
      <c r="BI11" s="107" t="s">
        <v>28</v>
      </c>
      <c r="BJ11" s="107" t="s">
        <v>28</v>
      </c>
      <c r="BK11" s="105">
        <v>1</v>
      </c>
      <c r="BL11" s="105">
        <v>2</v>
      </c>
      <c r="BM11" s="105">
        <v>3</v>
      </c>
      <c r="BN11" s="105" t="s">
        <v>28</v>
      </c>
      <c r="BO11" s="105" t="s">
        <v>28</v>
      </c>
      <c r="BP11" s="105" t="s">
        <v>28</v>
      </c>
      <c r="BQ11" s="105" t="s">
        <v>28</v>
      </c>
      <c r="BR11" s="107" t="s">
        <v>28</v>
      </c>
      <c r="BS11" s="107" t="s">
        <v>28</v>
      </c>
      <c r="BT11" s="107" t="s">
        <v>28</v>
      </c>
      <c r="BU11" s="107" t="s">
        <v>28</v>
      </c>
      <c r="BV11" s="111" t="s">
        <v>274</v>
      </c>
      <c r="BW11" s="112">
        <v>11070</v>
      </c>
      <c r="BX11" s="112">
        <v>10853</v>
      </c>
      <c r="BY11" s="112">
        <v>8818</v>
      </c>
    </row>
    <row r="12" spans="1:77" x14ac:dyDescent="0.3">
      <c r="A12" t="s">
        <v>33</v>
      </c>
      <c r="B12" s="105">
        <v>9368</v>
      </c>
      <c r="C12" s="105">
        <v>99205</v>
      </c>
      <c r="D12" s="106">
        <v>115.49060883999999</v>
      </c>
      <c r="E12" s="107">
        <v>103.12024888000001</v>
      </c>
      <c r="F12" s="107">
        <v>129.34492376</v>
      </c>
      <c r="G12" s="107">
        <v>3.2745730000000001E-4</v>
      </c>
      <c r="H12" s="108">
        <v>94.430724257999998</v>
      </c>
      <c r="I12" s="107">
        <v>92.537734940999997</v>
      </c>
      <c r="J12" s="107">
        <v>96.362437330000006</v>
      </c>
      <c r="K12" s="107">
        <v>1.2307985779999999</v>
      </c>
      <c r="L12" s="107">
        <v>1.0989660281</v>
      </c>
      <c r="M12" s="107">
        <v>1.3784458307</v>
      </c>
      <c r="N12" s="107" t="s">
        <v>28</v>
      </c>
      <c r="O12" s="107" t="s">
        <v>28</v>
      </c>
      <c r="P12" s="107" t="s">
        <v>28</v>
      </c>
      <c r="Q12" s="107" t="s">
        <v>28</v>
      </c>
      <c r="R12" s="113" t="s">
        <v>28</v>
      </c>
      <c r="S12" s="105">
        <v>8845</v>
      </c>
      <c r="T12" s="105">
        <v>104003</v>
      </c>
      <c r="U12" s="106">
        <v>94.497762377000001</v>
      </c>
      <c r="V12" s="107">
        <v>84.448054443000004</v>
      </c>
      <c r="W12" s="107">
        <v>105.7434319</v>
      </c>
      <c r="X12" s="107">
        <v>0.14726038759999999</v>
      </c>
      <c r="Y12" s="108">
        <v>85.045623684000006</v>
      </c>
      <c r="Z12" s="107">
        <v>83.291607330999994</v>
      </c>
      <c r="AA12" s="107">
        <v>86.836577413000001</v>
      </c>
      <c r="AB12" s="107">
        <v>1.0866964800000001</v>
      </c>
      <c r="AC12" s="107">
        <v>0.97112779390000004</v>
      </c>
      <c r="AD12" s="107">
        <v>1.2160183728</v>
      </c>
      <c r="AE12" s="105" t="s">
        <v>28</v>
      </c>
      <c r="AF12" s="107" t="s">
        <v>28</v>
      </c>
      <c r="AG12" s="107" t="s">
        <v>28</v>
      </c>
      <c r="AH12" s="107" t="s">
        <v>28</v>
      </c>
      <c r="AI12" s="113" t="s">
        <v>28</v>
      </c>
      <c r="AJ12" s="105">
        <v>8417</v>
      </c>
      <c r="AK12" s="105">
        <v>113611</v>
      </c>
      <c r="AL12" s="106">
        <v>81.092269281</v>
      </c>
      <c r="AM12" s="107">
        <v>72.525105550999996</v>
      </c>
      <c r="AN12" s="107">
        <v>90.671445249000001</v>
      </c>
      <c r="AO12" s="107">
        <v>2.94263528E-2</v>
      </c>
      <c r="AP12" s="108">
        <v>74.086136026000005</v>
      </c>
      <c r="AQ12" s="107">
        <v>72.520194152000002</v>
      </c>
      <c r="AR12" s="107">
        <v>75.685891569999995</v>
      </c>
      <c r="AS12" s="107">
        <v>1.1320841793</v>
      </c>
      <c r="AT12" s="107">
        <v>1.0124827597999999</v>
      </c>
      <c r="AU12" s="107">
        <v>1.2658137402</v>
      </c>
      <c r="AV12" s="105" t="s">
        <v>28</v>
      </c>
      <c r="AW12" s="107" t="s">
        <v>28</v>
      </c>
      <c r="AX12" s="107" t="s">
        <v>28</v>
      </c>
      <c r="AY12" s="107" t="s">
        <v>28</v>
      </c>
      <c r="AZ12" s="113" t="s">
        <v>28</v>
      </c>
      <c r="BA12" s="107" t="s">
        <v>28</v>
      </c>
      <c r="BB12" s="107" t="s">
        <v>28</v>
      </c>
      <c r="BC12" s="107" t="s">
        <v>28</v>
      </c>
      <c r="BD12" s="107" t="s">
        <v>28</v>
      </c>
      <c r="BE12" s="107" t="s">
        <v>28</v>
      </c>
      <c r="BF12" s="105" t="s">
        <v>28</v>
      </c>
      <c r="BG12" s="107" t="s">
        <v>28</v>
      </c>
      <c r="BH12" s="107" t="s">
        <v>28</v>
      </c>
      <c r="BI12" s="107" t="s">
        <v>28</v>
      </c>
      <c r="BJ12" s="107" t="s">
        <v>28</v>
      </c>
      <c r="BK12" s="105">
        <v>1</v>
      </c>
      <c r="BL12" s="105" t="s">
        <v>28</v>
      </c>
      <c r="BM12" s="105" t="s">
        <v>28</v>
      </c>
      <c r="BN12" s="105" t="s">
        <v>28</v>
      </c>
      <c r="BO12" s="105" t="s">
        <v>28</v>
      </c>
      <c r="BP12" s="105" t="s">
        <v>28</v>
      </c>
      <c r="BQ12" s="105" t="s">
        <v>28</v>
      </c>
      <c r="BR12" s="107" t="s">
        <v>28</v>
      </c>
      <c r="BS12" s="107" t="s">
        <v>28</v>
      </c>
      <c r="BT12" s="107" t="s">
        <v>28</v>
      </c>
      <c r="BU12" s="107" t="s">
        <v>28</v>
      </c>
      <c r="BV12" s="111">
        <v>1</v>
      </c>
      <c r="BW12" s="112">
        <v>9368</v>
      </c>
      <c r="BX12" s="112">
        <v>8845</v>
      </c>
      <c r="BY12" s="112">
        <v>8417</v>
      </c>
    </row>
    <row r="13" spans="1:77" x14ac:dyDescent="0.3">
      <c r="A13" t="s">
        <v>41</v>
      </c>
      <c r="B13" s="105">
        <v>7384</v>
      </c>
      <c r="C13" s="105">
        <v>99140</v>
      </c>
      <c r="D13" s="106">
        <v>92.081889443999998</v>
      </c>
      <c r="E13" s="107">
        <v>82.151373938000006</v>
      </c>
      <c r="F13" s="107">
        <v>103.21281261</v>
      </c>
      <c r="G13" s="107">
        <v>0.74615237199999995</v>
      </c>
      <c r="H13" s="108">
        <v>74.480532580000002</v>
      </c>
      <c r="I13" s="107">
        <v>72.800949200000005</v>
      </c>
      <c r="J13" s="107">
        <v>76.198865459999993</v>
      </c>
      <c r="K13" s="107">
        <v>0.98132878270000001</v>
      </c>
      <c r="L13" s="107">
        <v>0.87549797549999997</v>
      </c>
      <c r="M13" s="107">
        <v>1.0999524919999999</v>
      </c>
      <c r="N13" s="107" t="s">
        <v>28</v>
      </c>
      <c r="O13" s="107" t="s">
        <v>28</v>
      </c>
      <c r="P13" s="107" t="s">
        <v>28</v>
      </c>
      <c r="Q13" s="107" t="s">
        <v>28</v>
      </c>
      <c r="R13" s="113" t="s">
        <v>28</v>
      </c>
      <c r="S13" s="105">
        <v>6623</v>
      </c>
      <c r="T13" s="105">
        <v>100348</v>
      </c>
      <c r="U13" s="106">
        <v>80.431234680000003</v>
      </c>
      <c r="V13" s="107">
        <v>71.741871219999993</v>
      </c>
      <c r="W13" s="107">
        <v>90.173052390999999</v>
      </c>
      <c r="X13" s="107">
        <v>0.1809892022</v>
      </c>
      <c r="Y13" s="108">
        <v>66.000318890000003</v>
      </c>
      <c r="Z13" s="107">
        <v>64.429784089999998</v>
      </c>
      <c r="AA13" s="107">
        <v>67.609136910000004</v>
      </c>
      <c r="AB13" s="107">
        <v>0.92493554779999998</v>
      </c>
      <c r="AC13" s="107">
        <v>0.82501042319999995</v>
      </c>
      <c r="AD13" s="107">
        <v>1.0369635869</v>
      </c>
      <c r="AE13" s="105" t="s">
        <v>28</v>
      </c>
      <c r="AF13" s="107" t="s">
        <v>28</v>
      </c>
      <c r="AG13" s="107" t="s">
        <v>28</v>
      </c>
      <c r="AH13" s="107" t="s">
        <v>28</v>
      </c>
      <c r="AI13" s="113" t="s">
        <v>28</v>
      </c>
      <c r="AJ13" s="105">
        <v>6449</v>
      </c>
      <c r="AK13" s="105">
        <v>113569</v>
      </c>
      <c r="AL13" s="106">
        <v>65.966995753000006</v>
      </c>
      <c r="AM13" s="107">
        <v>58.905354289999998</v>
      </c>
      <c r="AN13" s="107">
        <v>73.875194898000004</v>
      </c>
      <c r="AO13" s="107">
        <v>0.15388814740000001</v>
      </c>
      <c r="AP13" s="108">
        <v>56.784862066000002</v>
      </c>
      <c r="AQ13" s="107">
        <v>55.415729513000002</v>
      </c>
      <c r="AR13" s="107">
        <v>58.187821186999997</v>
      </c>
      <c r="AS13" s="107">
        <v>0.92092862750000004</v>
      </c>
      <c r="AT13" s="107">
        <v>0.82234496899999998</v>
      </c>
      <c r="AU13" s="107">
        <v>1.0313306081</v>
      </c>
      <c r="AV13" s="105" t="s">
        <v>28</v>
      </c>
      <c r="AW13" s="107" t="s">
        <v>28</v>
      </c>
      <c r="AX13" s="107" t="s">
        <v>28</v>
      </c>
      <c r="AY13" s="107" t="s">
        <v>28</v>
      </c>
      <c r="AZ13" s="113" t="s">
        <v>28</v>
      </c>
      <c r="BA13" s="107" t="s">
        <v>28</v>
      </c>
      <c r="BB13" s="107" t="s">
        <v>28</v>
      </c>
      <c r="BC13" s="107" t="s">
        <v>28</v>
      </c>
      <c r="BD13" s="107" t="s">
        <v>28</v>
      </c>
      <c r="BE13" s="107" t="s">
        <v>28</v>
      </c>
      <c r="BF13" s="105" t="s">
        <v>28</v>
      </c>
      <c r="BG13" s="107" t="s">
        <v>28</v>
      </c>
      <c r="BH13" s="107" t="s">
        <v>28</v>
      </c>
      <c r="BI13" s="107" t="s">
        <v>28</v>
      </c>
      <c r="BJ13" s="107" t="s">
        <v>28</v>
      </c>
      <c r="BK13" s="105" t="s">
        <v>28</v>
      </c>
      <c r="BL13" s="105" t="s">
        <v>28</v>
      </c>
      <c r="BM13" s="105" t="s">
        <v>28</v>
      </c>
      <c r="BN13" s="105" t="s">
        <v>28</v>
      </c>
      <c r="BO13" s="105" t="s">
        <v>28</v>
      </c>
      <c r="BP13" s="105" t="s">
        <v>28</v>
      </c>
      <c r="BQ13" s="105" t="s">
        <v>28</v>
      </c>
      <c r="BR13" s="107" t="s">
        <v>28</v>
      </c>
      <c r="BS13" s="107" t="s">
        <v>28</v>
      </c>
      <c r="BT13" s="107" t="s">
        <v>28</v>
      </c>
      <c r="BU13" s="107" t="s">
        <v>28</v>
      </c>
      <c r="BV13" s="111" t="s">
        <v>28</v>
      </c>
      <c r="BW13" s="112">
        <v>7384</v>
      </c>
      <c r="BX13" s="112">
        <v>6623</v>
      </c>
      <c r="BY13" s="112">
        <v>6449</v>
      </c>
    </row>
    <row r="14" spans="1:77" x14ac:dyDescent="0.3">
      <c r="A14" t="s">
        <v>42</v>
      </c>
      <c r="B14" s="105">
        <v>14074</v>
      </c>
      <c r="C14" s="105">
        <v>154417</v>
      </c>
      <c r="D14" s="106">
        <v>95.873529379999994</v>
      </c>
      <c r="E14" s="107">
        <v>85.745217754999999</v>
      </c>
      <c r="F14" s="107">
        <v>107.19820738999999</v>
      </c>
      <c r="G14" s="107">
        <v>0.70580761030000005</v>
      </c>
      <c r="H14" s="108">
        <v>91.142814586</v>
      </c>
      <c r="I14" s="107">
        <v>89.649404161999996</v>
      </c>
      <c r="J14" s="107">
        <v>92.661102752000005</v>
      </c>
      <c r="K14" s="107">
        <v>1.0217367872000001</v>
      </c>
      <c r="L14" s="107">
        <v>0.91379804080000004</v>
      </c>
      <c r="M14" s="107">
        <v>1.1424253673</v>
      </c>
      <c r="N14" s="107" t="s">
        <v>43</v>
      </c>
      <c r="O14" s="107">
        <v>0.70643023579999997</v>
      </c>
      <c r="P14" s="107">
        <v>0.6479058177</v>
      </c>
      <c r="Q14" s="107">
        <v>0.77024108209999997</v>
      </c>
      <c r="R14" s="113">
        <v>3.368282E-15</v>
      </c>
      <c r="S14" s="105">
        <v>15827</v>
      </c>
      <c r="T14" s="105">
        <v>167012</v>
      </c>
      <c r="U14" s="106">
        <v>97.431361382000006</v>
      </c>
      <c r="V14" s="107">
        <v>87.249307281</v>
      </c>
      <c r="W14" s="107">
        <v>108.80166819</v>
      </c>
      <c r="X14" s="107">
        <v>4.3466738099999999E-2</v>
      </c>
      <c r="Y14" s="108">
        <v>94.765645582000005</v>
      </c>
      <c r="Z14" s="107">
        <v>93.300701328000002</v>
      </c>
      <c r="AA14" s="107">
        <v>96.253591396999994</v>
      </c>
      <c r="AB14" s="107">
        <v>1.1204320059999999</v>
      </c>
      <c r="AC14" s="107">
        <v>1.0033413779</v>
      </c>
      <c r="AD14" s="107">
        <v>1.2511871908000001</v>
      </c>
      <c r="AE14" s="105" t="s">
        <v>47</v>
      </c>
      <c r="AF14" s="107">
        <v>0.68558996139999995</v>
      </c>
      <c r="AG14" s="107">
        <v>0.62937114459999999</v>
      </c>
      <c r="AH14" s="107">
        <v>0.74683054530000004</v>
      </c>
      <c r="AI14" s="113">
        <v>5.2798559999999998E-18</v>
      </c>
      <c r="AJ14" s="105">
        <v>15409</v>
      </c>
      <c r="AK14" s="105">
        <v>177677</v>
      </c>
      <c r="AL14" s="106">
        <v>85.834571147000005</v>
      </c>
      <c r="AM14" s="107">
        <v>76.958983478999997</v>
      </c>
      <c r="AN14" s="107">
        <v>95.733769741000003</v>
      </c>
      <c r="AO14" s="107">
        <v>1.161069E-3</v>
      </c>
      <c r="AP14" s="108">
        <v>86.724787113999994</v>
      </c>
      <c r="AQ14" s="107">
        <v>85.366223339000001</v>
      </c>
      <c r="AR14" s="107">
        <v>88.104971798999998</v>
      </c>
      <c r="AS14" s="107">
        <v>1.1982888245000001</v>
      </c>
      <c r="AT14" s="107">
        <v>1.0743816694999999</v>
      </c>
      <c r="AU14" s="107">
        <v>1.3364860437999999</v>
      </c>
      <c r="AV14" s="105" t="s">
        <v>251</v>
      </c>
      <c r="AW14" s="107">
        <v>0.62900955859999996</v>
      </c>
      <c r="AX14" s="107">
        <v>0.5774130462</v>
      </c>
      <c r="AY14" s="107">
        <v>0.68521663560000001</v>
      </c>
      <c r="AZ14" s="113">
        <v>2.4958419999999999E-26</v>
      </c>
      <c r="BA14" s="107" t="s">
        <v>252</v>
      </c>
      <c r="BB14" s="107">
        <v>0.1629390946</v>
      </c>
      <c r="BC14" s="107">
        <v>0.77228639799999999</v>
      </c>
      <c r="BD14" s="107">
        <v>0.53720082219999998</v>
      </c>
      <c r="BE14" s="107">
        <v>1.1102482646</v>
      </c>
      <c r="BF14" s="105" t="s">
        <v>248</v>
      </c>
      <c r="BG14" s="107">
        <v>0.62943215919999995</v>
      </c>
      <c r="BH14" s="107">
        <v>0.91408274769999998</v>
      </c>
      <c r="BI14" s="107">
        <v>0.6346193671</v>
      </c>
      <c r="BJ14" s="107">
        <v>1.3166116776000001</v>
      </c>
      <c r="BK14" s="105" t="s">
        <v>28</v>
      </c>
      <c r="BL14" s="105" t="s">
        <v>28</v>
      </c>
      <c r="BM14" s="105">
        <v>3</v>
      </c>
      <c r="BN14" s="105" t="s">
        <v>279</v>
      </c>
      <c r="BO14" s="105" t="s">
        <v>279</v>
      </c>
      <c r="BP14" s="105" t="s">
        <v>279</v>
      </c>
      <c r="BQ14" s="105" t="s">
        <v>28</v>
      </c>
      <c r="BR14" s="107" t="s">
        <v>28</v>
      </c>
      <c r="BS14" s="107" t="s">
        <v>28</v>
      </c>
      <c r="BT14" s="107" t="s">
        <v>28</v>
      </c>
      <c r="BU14" s="107" t="s">
        <v>28</v>
      </c>
      <c r="BV14" s="111">
        <v>3</v>
      </c>
      <c r="BW14" s="112">
        <v>14074</v>
      </c>
      <c r="BX14" s="112">
        <v>15827</v>
      </c>
      <c r="BY14" s="112">
        <v>15409</v>
      </c>
    </row>
    <row r="15" spans="1:77" x14ac:dyDescent="0.3">
      <c r="A15" t="s">
        <v>34</v>
      </c>
      <c r="B15" s="105">
        <v>11551</v>
      </c>
      <c r="C15" s="105">
        <v>154909</v>
      </c>
      <c r="D15" s="106">
        <v>78.135137584000006</v>
      </c>
      <c r="E15" s="107">
        <v>69.830919494</v>
      </c>
      <c r="F15" s="107">
        <v>87.426884388000005</v>
      </c>
      <c r="G15" s="107">
        <v>1.4051128999999999E-3</v>
      </c>
      <c r="H15" s="108">
        <v>74.566358313999999</v>
      </c>
      <c r="I15" s="107">
        <v>73.218862967000007</v>
      </c>
      <c r="J15" s="107">
        <v>75.938652511000001</v>
      </c>
      <c r="K15" s="107">
        <v>0.83269641750000001</v>
      </c>
      <c r="L15" s="107">
        <v>0.74419727530000002</v>
      </c>
      <c r="M15" s="107">
        <v>0.93171978280000001</v>
      </c>
      <c r="N15" s="107" t="s">
        <v>28</v>
      </c>
      <c r="O15" s="107" t="s">
        <v>28</v>
      </c>
      <c r="P15" s="107" t="s">
        <v>28</v>
      </c>
      <c r="Q15" s="107" t="s">
        <v>28</v>
      </c>
      <c r="R15" s="107" t="s">
        <v>28</v>
      </c>
      <c r="S15" s="105">
        <v>11844</v>
      </c>
      <c r="T15" s="105">
        <v>167130</v>
      </c>
      <c r="U15" s="106">
        <v>74.309018205000001</v>
      </c>
      <c r="V15" s="107">
        <v>66.505110993000002</v>
      </c>
      <c r="W15" s="107">
        <v>83.028659063999996</v>
      </c>
      <c r="X15" s="107">
        <v>5.4876346000000001E-3</v>
      </c>
      <c r="Y15" s="108">
        <v>70.866989767999996</v>
      </c>
      <c r="Z15" s="107">
        <v>69.602142584999996</v>
      </c>
      <c r="AA15" s="107">
        <v>72.154822428000003</v>
      </c>
      <c r="AB15" s="107">
        <v>0.85453185860000003</v>
      </c>
      <c r="AC15" s="107">
        <v>0.76478922039999997</v>
      </c>
      <c r="AD15" s="107">
        <v>0.95480516449999997</v>
      </c>
      <c r="AE15" s="105" t="s">
        <v>28</v>
      </c>
      <c r="AF15" s="105" t="s">
        <v>28</v>
      </c>
      <c r="AG15" s="105" t="s">
        <v>28</v>
      </c>
      <c r="AH15" s="105" t="s">
        <v>28</v>
      </c>
      <c r="AI15" s="105" t="s">
        <v>28</v>
      </c>
      <c r="AJ15" s="105">
        <v>10955</v>
      </c>
      <c r="AK15" s="105">
        <v>175631</v>
      </c>
      <c r="AL15" s="106">
        <v>63.360835225999999</v>
      </c>
      <c r="AM15" s="107">
        <v>56.758550544999999</v>
      </c>
      <c r="AN15" s="107">
        <v>70.731112792000005</v>
      </c>
      <c r="AO15" s="107">
        <v>2.8879188699999999E-2</v>
      </c>
      <c r="AP15" s="108">
        <v>62.375093235000001</v>
      </c>
      <c r="AQ15" s="107">
        <v>61.217933846999998</v>
      </c>
      <c r="AR15" s="107">
        <v>63.554125589999998</v>
      </c>
      <c r="AS15" s="107">
        <v>0.88454546629999997</v>
      </c>
      <c r="AT15" s="107">
        <v>0.79237463299999999</v>
      </c>
      <c r="AU15" s="107">
        <v>0.98743782219999998</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v>1</v>
      </c>
      <c r="BL15" s="105">
        <v>2</v>
      </c>
      <c r="BM15" s="105" t="s">
        <v>28</v>
      </c>
      <c r="BN15" s="105" t="s">
        <v>28</v>
      </c>
      <c r="BO15" s="105" t="s">
        <v>28</v>
      </c>
      <c r="BP15" s="105" t="s">
        <v>28</v>
      </c>
      <c r="BQ15" s="105" t="s">
        <v>28</v>
      </c>
      <c r="BR15" s="107" t="s">
        <v>28</v>
      </c>
      <c r="BS15" s="107" t="s">
        <v>28</v>
      </c>
      <c r="BT15" s="107" t="s">
        <v>28</v>
      </c>
      <c r="BU15" s="107" t="s">
        <v>28</v>
      </c>
      <c r="BV15" s="111" t="s">
        <v>275</v>
      </c>
      <c r="BW15" s="112">
        <v>11551</v>
      </c>
      <c r="BX15" s="112">
        <v>11844</v>
      </c>
      <c r="BY15" s="112">
        <v>10955</v>
      </c>
    </row>
    <row r="16" spans="1:77" x14ac:dyDescent="0.3">
      <c r="A16" t="s">
        <v>35</v>
      </c>
      <c r="B16" s="105">
        <v>10446</v>
      </c>
      <c r="C16" s="105">
        <v>154497</v>
      </c>
      <c r="D16" s="106">
        <v>72.718275544999997</v>
      </c>
      <c r="E16" s="107">
        <v>64.976056456999999</v>
      </c>
      <c r="F16" s="107">
        <v>81.383018399999997</v>
      </c>
      <c r="G16" s="107">
        <v>9.0585012000000007E-6</v>
      </c>
      <c r="H16" s="108">
        <v>67.612963359000005</v>
      </c>
      <c r="I16" s="107">
        <v>66.328725272</v>
      </c>
      <c r="J16" s="107">
        <v>68.922066501000003</v>
      </c>
      <c r="K16" s="107">
        <v>0.77496820769999997</v>
      </c>
      <c r="L16" s="107">
        <v>0.69245836260000004</v>
      </c>
      <c r="M16" s="107">
        <v>0.86730950969999998</v>
      </c>
      <c r="N16" s="107" t="s">
        <v>28</v>
      </c>
      <c r="O16" s="105" t="s">
        <v>28</v>
      </c>
      <c r="P16" s="105" t="s">
        <v>28</v>
      </c>
      <c r="Q16" s="105" t="s">
        <v>28</v>
      </c>
      <c r="R16" s="105" t="s">
        <v>28</v>
      </c>
      <c r="S16" s="105">
        <v>11139</v>
      </c>
      <c r="T16" s="105">
        <v>166745</v>
      </c>
      <c r="U16" s="106">
        <v>69.152820176000006</v>
      </c>
      <c r="V16" s="107">
        <v>61.852271219999999</v>
      </c>
      <c r="W16" s="107">
        <v>77.315067725000006</v>
      </c>
      <c r="X16" s="107">
        <v>5.7001900000000001E-5</v>
      </c>
      <c r="Y16" s="108">
        <v>66.802602777000004</v>
      </c>
      <c r="Z16" s="107">
        <v>65.573489053000003</v>
      </c>
      <c r="AA16" s="107">
        <v>68.054755087000004</v>
      </c>
      <c r="AB16" s="107">
        <v>0.79523709750000005</v>
      </c>
      <c r="AC16" s="107">
        <v>0.71128293119999997</v>
      </c>
      <c r="AD16" s="107">
        <v>0.88910054419999995</v>
      </c>
      <c r="AE16" s="105" t="s">
        <v>28</v>
      </c>
      <c r="AF16" s="105" t="s">
        <v>28</v>
      </c>
      <c r="AG16" s="105" t="s">
        <v>28</v>
      </c>
      <c r="AH16" s="105" t="s">
        <v>28</v>
      </c>
      <c r="AI16" s="105" t="s">
        <v>28</v>
      </c>
      <c r="AJ16" s="105">
        <v>9798</v>
      </c>
      <c r="AK16" s="105">
        <v>176080</v>
      </c>
      <c r="AL16" s="106">
        <v>57.795637288000002</v>
      </c>
      <c r="AM16" s="107">
        <v>51.767237041000001</v>
      </c>
      <c r="AN16" s="107">
        <v>64.526057030000004</v>
      </c>
      <c r="AO16" s="107">
        <v>1.3423760000000001E-4</v>
      </c>
      <c r="AP16" s="108">
        <v>55.645161289999997</v>
      </c>
      <c r="AQ16" s="107">
        <v>54.554187749</v>
      </c>
      <c r="AR16" s="107">
        <v>56.757952097999997</v>
      </c>
      <c r="AS16" s="107">
        <v>0.80685282570000005</v>
      </c>
      <c r="AT16" s="107">
        <v>0.72269367449999999</v>
      </c>
      <c r="AU16" s="107">
        <v>0.90081248150000004</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v>1</v>
      </c>
      <c r="BL16" s="105">
        <v>2</v>
      </c>
      <c r="BM16" s="105">
        <v>3</v>
      </c>
      <c r="BN16" s="105" t="s">
        <v>28</v>
      </c>
      <c r="BO16" s="105" t="s">
        <v>28</v>
      </c>
      <c r="BP16" s="105" t="s">
        <v>28</v>
      </c>
      <c r="BQ16" s="105" t="s">
        <v>28</v>
      </c>
      <c r="BR16" s="107" t="s">
        <v>28</v>
      </c>
      <c r="BS16" s="107" t="s">
        <v>28</v>
      </c>
      <c r="BT16" s="107" t="s">
        <v>28</v>
      </c>
      <c r="BU16" s="107" t="s">
        <v>28</v>
      </c>
      <c r="BV16" s="111" t="s">
        <v>274</v>
      </c>
      <c r="BW16" s="112">
        <v>10446</v>
      </c>
      <c r="BX16" s="112">
        <v>11139</v>
      </c>
      <c r="BY16" s="112">
        <v>9798</v>
      </c>
    </row>
    <row r="17" spans="1:77" x14ac:dyDescent="0.3">
      <c r="A17" t="s">
        <v>36</v>
      </c>
      <c r="B17" s="105">
        <v>9103</v>
      </c>
      <c r="C17" s="105">
        <v>154527</v>
      </c>
      <c r="D17" s="106">
        <v>65.377991398999995</v>
      </c>
      <c r="E17" s="107">
        <v>58.368882880000001</v>
      </c>
      <c r="F17" s="107">
        <v>73.228774451999996</v>
      </c>
      <c r="G17" s="107">
        <v>4.2347010000000002E-10</v>
      </c>
      <c r="H17" s="108">
        <v>58.908799109999997</v>
      </c>
      <c r="I17" s="107">
        <v>57.711003126000001</v>
      </c>
      <c r="J17" s="107">
        <v>60.131455434000003</v>
      </c>
      <c r="K17" s="107">
        <v>0.69674183599999995</v>
      </c>
      <c r="L17" s="107">
        <v>0.62204484650000003</v>
      </c>
      <c r="M17" s="107">
        <v>0.7804086616</v>
      </c>
      <c r="N17" s="107" t="s">
        <v>28</v>
      </c>
      <c r="O17" s="105" t="s">
        <v>28</v>
      </c>
      <c r="P17" s="105" t="s">
        <v>28</v>
      </c>
      <c r="Q17" s="105" t="s">
        <v>28</v>
      </c>
      <c r="R17" s="105" t="s">
        <v>28</v>
      </c>
      <c r="S17" s="105">
        <v>10182</v>
      </c>
      <c r="T17" s="105">
        <v>166604</v>
      </c>
      <c r="U17" s="106">
        <v>65.984174159000005</v>
      </c>
      <c r="V17" s="107">
        <v>58.999012432999997</v>
      </c>
      <c r="W17" s="107">
        <v>73.796340986999994</v>
      </c>
      <c r="X17" s="107">
        <v>1.3327424E-6</v>
      </c>
      <c r="Y17" s="108">
        <v>61.114979232000003</v>
      </c>
      <c r="Z17" s="107">
        <v>59.939355779000003</v>
      </c>
      <c r="AA17" s="107">
        <v>62.313660833</v>
      </c>
      <c r="AB17" s="107">
        <v>0.75879859999999999</v>
      </c>
      <c r="AC17" s="107">
        <v>0.67847129419999996</v>
      </c>
      <c r="AD17" s="107">
        <v>0.84863622139999995</v>
      </c>
      <c r="AE17" s="105" t="s">
        <v>28</v>
      </c>
      <c r="AF17" s="105" t="s">
        <v>28</v>
      </c>
      <c r="AG17" s="105" t="s">
        <v>28</v>
      </c>
      <c r="AH17" s="105" t="s">
        <v>28</v>
      </c>
      <c r="AI17" s="105" t="s">
        <v>28</v>
      </c>
      <c r="AJ17" s="105">
        <v>8910</v>
      </c>
      <c r="AK17" s="105">
        <v>174441</v>
      </c>
      <c r="AL17" s="106">
        <v>52.916019667999997</v>
      </c>
      <c r="AM17" s="107">
        <v>47.368889981999999</v>
      </c>
      <c r="AN17" s="107">
        <v>59.112745486000001</v>
      </c>
      <c r="AO17" s="107">
        <v>8.3430874999999998E-8</v>
      </c>
      <c r="AP17" s="108">
        <v>51.077441655999998</v>
      </c>
      <c r="AQ17" s="107">
        <v>50.027808960999998</v>
      </c>
      <c r="AR17" s="107">
        <v>52.14909668</v>
      </c>
      <c r="AS17" s="107">
        <v>0.73873119139999999</v>
      </c>
      <c r="AT17" s="107">
        <v>0.66129079150000003</v>
      </c>
      <c r="AU17" s="107">
        <v>0.82524024240000005</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v>1</v>
      </c>
      <c r="BL17" s="105">
        <v>2</v>
      </c>
      <c r="BM17" s="105">
        <v>3</v>
      </c>
      <c r="BN17" s="105" t="s">
        <v>28</v>
      </c>
      <c r="BO17" s="105" t="s">
        <v>28</v>
      </c>
      <c r="BP17" s="105" t="s">
        <v>28</v>
      </c>
      <c r="BQ17" s="105" t="s">
        <v>28</v>
      </c>
      <c r="BR17" s="107" t="s">
        <v>28</v>
      </c>
      <c r="BS17" s="107" t="s">
        <v>28</v>
      </c>
      <c r="BT17" s="107" t="s">
        <v>28</v>
      </c>
      <c r="BU17" s="107" t="s">
        <v>28</v>
      </c>
      <c r="BV17" s="111" t="s">
        <v>274</v>
      </c>
      <c r="BW17" s="112">
        <v>9103</v>
      </c>
      <c r="BX17" s="112">
        <v>10182</v>
      </c>
      <c r="BY17" s="112">
        <v>8910</v>
      </c>
    </row>
    <row r="18" spans="1:77" x14ac:dyDescent="0.3">
      <c r="A18" t="s">
        <v>44</v>
      </c>
      <c r="B18" s="105">
        <v>8400</v>
      </c>
      <c r="C18" s="105">
        <v>157417</v>
      </c>
      <c r="D18" s="106">
        <v>62.231466849999997</v>
      </c>
      <c r="E18" s="107">
        <v>55.551096340999997</v>
      </c>
      <c r="F18" s="107">
        <v>69.715194143999994</v>
      </c>
      <c r="G18" s="107">
        <v>1.361212E-12</v>
      </c>
      <c r="H18" s="108">
        <v>53.361453973000003</v>
      </c>
      <c r="I18" s="107">
        <v>52.232436423000003</v>
      </c>
      <c r="J18" s="107">
        <v>54.514875527000001</v>
      </c>
      <c r="K18" s="107">
        <v>0.6632089109</v>
      </c>
      <c r="L18" s="107">
        <v>0.59201532550000002</v>
      </c>
      <c r="M18" s="107">
        <v>0.742963975</v>
      </c>
      <c r="N18" s="107" t="s">
        <v>28</v>
      </c>
      <c r="O18" s="105" t="s">
        <v>28</v>
      </c>
      <c r="P18" s="105" t="s">
        <v>28</v>
      </c>
      <c r="Q18" s="105" t="s">
        <v>28</v>
      </c>
      <c r="R18" s="105" t="s">
        <v>28</v>
      </c>
      <c r="S18" s="105">
        <v>8927</v>
      </c>
      <c r="T18" s="105">
        <v>169270</v>
      </c>
      <c r="U18" s="106">
        <v>58.694352311999999</v>
      </c>
      <c r="V18" s="107">
        <v>52.457684379</v>
      </c>
      <c r="W18" s="107">
        <v>65.672494584999995</v>
      </c>
      <c r="X18" s="107">
        <v>6.9666529999999997E-12</v>
      </c>
      <c r="Y18" s="108">
        <v>52.738228865000004</v>
      </c>
      <c r="Z18" s="107">
        <v>51.655489019000001</v>
      </c>
      <c r="AA18" s="107">
        <v>53.843663792999997</v>
      </c>
      <c r="AB18" s="107">
        <v>0.67496779240000004</v>
      </c>
      <c r="AC18" s="107">
        <v>0.60324794510000002</v>
      </c>
      <c r="AD18" s="107">
        <v>0.75521437660000001</v>
      </c>
      <c r="AE18" s="105" t="s">
        <v>28</v>
      </c>
      <c r="AF18" s="105" t="s">
        <v>28</v>
      </c>
      <c r="AG18" s="105" t="s">
        <v>28</v>
      </c>
      <c r="AH18" s="105" t="s">
        <v>28</v>
      </c>
      <c r="AI18" s="105" t="s">
        <v>28</v>
      </c>
      <c r="AJ18" s="105">
        <v>7481</v>
      </c>
      <c r="AK18" s="105">
        <v>172380</v>
      </c>
      <c r="AL18" s="106">
        <v>46.855974162000003</v>
      </c>
      <c r="AM18" s="107">
        <v>41.893703058</v>
      </c>
      <c r="AN18" s="107">
        <v>52.406021774999999</v>
      </c>
      <c r="AO18" s="107">
        <v>1.073729E-13</v>
      </c>
      <c r="AP18" s="108">
        <v>43.398306067999997</v>
      </c>
      <c r="AQ18" s="107">
        <v>42.425940251999997</v>
      </c>
      <c r="AR18" s="107">
        <v>44.392957666999997</v>
      </c>
      <c r="AS18" s="107">
        <v>0.65413025840000005</v>
      </c>
      <c r="AT18" s="107">
        <v>0.58485474469999998</v>
      </c>
      <c r="AU18" s="107">
        <v>0.73161139379999995</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7" t="s">
        <v>28</v>
      </c>
      <c r="BS18" s="107" t="s">
        <v>28</v>
      </c>
      <c r="BT18" s="107" t="s">
        <v>28</v>
      </c>
      <c r="BU18" s="107" t="s">
        <v>28</v>
      </c>
      <c r="BV18" s="111" t="s">
        <v>274</v>
      </c>
      <c r="BW18" s="112">
        <v>8400</v>
      </c>
      <c r="BX18" s="112">
        <v>8927</v>
      </c>
      <c r="BY18" s="112">
        <v>7481</v>
      </c>
    </row>
    <row r="19" spans="1:77" x14ac:dyDescent="0.3">
      <c r="A19" t="s">
        <v>45</v>
      </c>
      <c r="B19" s="105">
        <v>110879</v>
      </c>
      <c r="C19" s="105">
        <v>1282421</v>
      </c>
      <c r="D19" s="106">
        <v>93.833882246000002</v>
      </c>
      <c r="E19" s="107">
        <v>84.261670855000006</v>
      </c>
      <c r="F19" s="107">
        <v>104.49350656999999</v>
      </c>
      <c r="G19" s="107" t="s">
        <v>28</v>
      </c>
      <c r="H19" s="108">
        <v>86.460686467000002</v>
      </c>
      <c r="I19" s="107">
        <v>85.953269939999998</v>
      </c>
      <c r="J19" s="107">
        <v>86.971098478000002</v>
      </c>
      <c r="K19" s="107" t="s">
        <v>28</v>
      </c>
      <c r="L19" s="107" t="s">
        <v>28</v>
      </c>
      <c r="M19" s="107" t="s">
        <v>28</v>
      </c>
      <c r="N19" s="107" t="s">
        <v>28</v>
      </c>
      <c r="O19" s="105" t="s">
        <v>28</v>
      </c>
      <c r="P19" s="105" t="s">
        <v>28</v>
      </c>
      <c r="Q19" s="105" t="s">
        <v>28</v>
      </c>
      <c r="R19" s="105" t="s">
        <v>28</v>
      </c>
      <c r="S19" s="105">
        <v>113782</v>
      </c>
      <c r="T19" s="105">
        <v>1367828</v>
      </c>
      <c r="U19" s="106">
        <v>86.958745253999993</v>
      </c>
      <c r="V19" s="107">
        <v>78.141126616999998</v>
      </c>
      <c r="W19" s="107">
        <v>96.771363602999998</v>
      </c>
      <c r="X19" s="107" t="s">
        <v>28</v>
      </c>
      <c r="Y19" s="108">
        <v>83.184435469999997</v>
      </c>
      <c r="Z19" s="107">
        <v>82.702496255</v>
      </c>
      <c r="AA19" s="107">
        <v>83.669183129999993</v>
      </c>
      <c r="AB19" s="107" t="s">
        <v>28</v>
      </c>
      <c r="AC19" s="107" t="s">
        <v>28</v>
      </c>
      <c r="AD19" s="107" t="s">
        <v>28</v>
      </c>
      <c r="AE19" s="105" t="s">
        <v>28</v>
      </c>
      <c r="AF19" s="105" t="s">
        <v>28</v>
      </c>
      <c r="AG19" s="105" t="s">
        <v>28</v>
      </c>
      <c r="AH19" s="105" t="s">
        <v>28</v>
      </c>
      <c r="AI19" s="105" t="s">
        <v>28</v>
      </c>
      <c r="AJ19" s="105">
        <v>102971</v>
      </c>
      <c r="AK19" s="105">
        <v>1437521</v>
      </c>
      <c r="AL19" s="106">
        <v>71.630953564999999</v>
      </c>
      <c r="AM19" s="107">
        <v>71.194773589999997</v>
      </c>
      <c r="AN19" s="107">
        <v>72.069805829000003</v>
      </c>
      <c r="AO19" s="107" t="s">
        <v>28</v>
      </c>
      <c r="AP19" s="108">
        <v>71.630953564999999</v>
      </c>
      <c r="AQ19" s="107">
        <v>71.194773589999997</v>
      </c>
      <c r="AR19" s="107">
        <v>72.069805829000003</v>
      </c>
      <c r="AS19" s="107" t="s">
        <v>28</v>
      </c>
      <c r="AT19" s="107" t="s">
        <v>28</v>
      </c>
      <c r="AU19" s="107"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7" t="s">
        <v>28</v>
      </c>
      <c r="BS19" s="107" t="s">
        <v>28</v>
      </c>
      <c r="BT19" s="107" t="s">
        <v>28</v>
      </c>
      <c r="BU19" s="107" t="s">
        <v>28</v>
      </c>
      <c r="BV19" s="111" t="s">
        <v>28</v>
      </c>
      <c r="BW19" s="112">
        <v>110879</v>
      </c>
      <c r="BX19" s="112">
        <v>113782</v>
      </c>
      <c r="BY19" s="112">
        <v>102971</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441</v>
      </c>
      <c r="B1" s="61"/>
      <c r="C1" s="61"/>
      <c r="D1" s="61"/>
      <c r="E1" s="61"/>
      <c r="F1" s="61"/>
      <c r="G1" s="61"/>
      <c r="H1" s="61"/>
      <c r="I1" s="61"/>
      <c r="J1" s="61"/>
      <c r="K1" s="61"/>
      <c r="L1" s="61"/>
    </row>
    <row r="2" spans="1:16" s="62" customFormat="1" ht="18.899999999999999" customHeight="1" x14ac:dyDescent="0.3">
      <c r="A2" s="1" t="s">
        <v>277</v>
      </c>
      <c r="B2" s="63"/>
      <c r="C2" s="63"/>
      <c r="D2" s="63"/>
      <c r="E2" s="63"/>
      <c r="F2" s="63"/>
      <c r="G2" s="63"/>
      <c r="H2" s="63"/>
      <c r="I2" s="63"/>
      <c r="J2" s="63"/>
      <c r="K2" s="61"/>
      <c r="L2" s="61"/>
    </row>
    <row r="3" spans="1:16" s="66" customFormat="1" ht="54" customHeight="1" x14ac:dyDescent="0.3">
      <c r="A3" s="104" t="s">
        <v>454</v>
      </c>
      <c r="B3" s="64" t="s">
        <v>459</v>
      </c>
      <c r="C3" s="64" t="s">
        <v>462</v>
      </c>
      <c r="D3" s="64" t="s">
        <v>463</v>
      </c>
      <c r="E3" s="64" t="s">
        <v>460</v>
      </c>
      <c r="F3" s="64" t="s">
        <v>464</v>
      </c>
      <c r="G3" s="64" t="s">
        <v>465</v>
      </c>
      <c r="H3" s="64" t="s">
        <v>461</v>
      </c>
      <c r="I3" s="64" t="s">
        <v>466</v>
      </c>
      <c r="J3" s="65" t="s">
        <v>467</v>
      </c>
      <c r="O3" s="67"/>
      <c r="P3" s="67"/>
    </row>
    <row r="4" spans="1:16" s="62" customFormat="1" ht="18.899999999999999" customHeight="1" x14ac:dyDescent="0.3">
      <c r="A4" s="84" t="s">
        <v>301</v>
      </c>
      <c r="B4" s="69">
        <v>4410</v>
      </c>
      <c r="C4" s="70">
        <v>55.178799329</v>
      </c>
      <c r="D4" s="70">
        <v>62.914758081000002</v>
      </c>
      <c r="E4" s="69">
        <v>5081</v>
      </c>
      <c r="F4" s="70">
        <v>52.473948919999998</v>
      </c>
      <c r="G4" s="70">
        <v>59.160469016999997</v>
      </c>
      <c r="H4" s="69">
        <v>5018</v>
      </c>
      <c r="I4" s="70">
        <v>47.701886971999997</v>
      </c>
      <c r="J4" s="85">
        <v>51.557834886000002</v>
      </c>
    </row>
    <row r="5" spans="1:16" s="62" customFormat="1" ht="18.899999999999999" customHeight="1" x14ac:dyDescent="0.3">
      <c r="A5" s="84" t="s">
        <v>302</v>
      </c>
      <c r="B5" s="69">
        <v>2433</v>
      </c>
      <c r="C5" s="70">
        <v>66.373854211999998</v>
      </c>
      <c r="D5" s="70">
        <v>65.618769426</v>
      </c>
      <c r="E5" s="69">
        <v>2744</v>
      </c>
      <c r="F5" s="70">
        <v>72.951560588999996</v>
      </c>
      <c r="G5" s="70">
        <v>68.618492795999998</v>
      </c>
      <c r="H5" s="69">
        <v>2463</v>
      </c>
      <c r="I5" s="70">
        <v>61.396948848000001</v>
      </c>
      <c r="J5" s="85">
        <v>55.254835018000001</v>
      </c>
    </row>
    <row r="6" spans="1:16" s="62" customFormat="1" ht="18.899999999999999" customHeight="1" x14ac:dyDescent="0.3">
      <c r="A6" s="84" t="s">
        <v>303</v>
      </c>
      <c r="B6" s="69">
        <v>3597</v>
      </c>
      <c r="C6" s="70">
        <v>61.645244216000002</v>
      </c>
      <c r="D6" s="70">
        <v>66.509897936000002</v>
      </c>
      <c r="E6" s="69">
        <v>4102</v>
      </c>
      <c r="F6" s="70">
        <v>63.689718349000003</v>
      </c>
      <c r="G6" s="70">
        <v>69.376213316000005</v>
      </c>
      <c r="H6" s="69">
        <v>3930</v>
      </c>
      <c r="I6" s="70">
        <v>56.053971558999997</v>
      </c>
      <c r="J6" s="85">
        <v>57.725527061999998</v>
      </c>
    </row>
    <row r="7" spans="1:16" s="62" customFormat="1" ht="18.899999999999999" customHeight="1" x14ac:dyDescent="0.3">
      <c r="A7" s="84" t="s">
        <v>304</v>
      </c>
      <c r="B7" s="69">
        <v>4456</v>
      </c>
      <c r="C7" s="70">
        <v>65.930814073999997</v>
      </c>
      <c r="D7" s="70">
        <v>70.199524663000005</v>
      </c>
      <c r="E7" s="69">
        <v>5069</v>
      </c>
      <c r="F7" s="70">
        <v>69.826707440999996</v>
      </c>
      <c r="G7" s="70">
        <v>69.342900731</v>
      </c>
      <c r="H7" s="69">
        <v>4316</v>
      </c>
      <c r="I7" s="70">
        <v>58.396925908</v>
      </c>
      <c r="J7" s="85">
        <v>55.846863075000002</v>
      </c>
    </row>
    <row r="8" spans="1:16" s="62" customFormat="1" ht="18.899999999999999" customHeight="1" x14ac:dyDescent="0.3">
      <c r="A8" s="84" t="s">
        <v>305</v>
      </c>
      <c r="B8" s="69">
        <v>2373</v>
      </c>
      <c r="C8" s="70">
        <v>64.779427823000006</v>
      </c>
      <c r="D8" s="70">
        <v>74.871063133999996</v>
      </c>
      <c r="E8" s="69">
        <v>2593</v>
      </c>
      <c r="F8" s="70">
        <v>64.961418980000005</v>
      </c>
      <c r="G8" s="70">
        <v>73.536817350999996</v>
      </c>
      <c r="H8" s="69">
        <v>2441</v>
      </c>
      <c r="I8" s="70">
        <v>55.256247735999999</v>
      </c>
      <c r="J8" s="85">
        <v>61.557609481999997</v>
      </c>
    </row>
    <row r="9" spans="1:16" s="62" customFormat="1" ht="18.899999999999999" customHeight="1" x14ac:dyDescent="0.3">
      <c r="A9" s="84" t="s">
        <v>306</v>
      </c>
      <c r="B9" s="69">
        <v>4696</v>
      </c>
      <c r="C9" s="70">
        <v>65.300219706999997</v>
      </c>
      <c r="D9" s="70">
        <v>71.691851102000001</v>
      </c>
      <c r="E9" s="69">
        <v>5211</v>
      </c>
      <c r="F9" s="70">
        <v>65.464001709000001</v>
      </c>
      <c r="G9" s="70">
        <v>69.000049520999994</v>
      </c>
      <c r="H9" s="69">
        <v>4920</v>
      </c>
      <c r="I9" s="70">
        <v>55.336857496</v>
      </c>
      <c r="J9" s="85">
        <v>57.939183612000001</v>
      </c>
    </row>
    <row r="10" spans="1:16" s="62" customFormat="1" ht="18.899999999999999" customHeight="1" x14ac:dyDescent="0.3">
      <c r="A10" s="84" t="s">
        <v>307</v>
      </c>
      <c r="B10" s="69">
        <v>3940</v>
      </c>
      <c r="C10" s="70">
        <v>68.201488662000003</v>
      </c>
      <c r="D10" s="70">
        <v>66.609337694999994</v>
      </c>
      <c r="E10" s="69">
        <v>4152</v>
      </c>
      <c r="F10" s="70">
        <v>67.860878661000001</v>
      </c>
      <c r="G10" s="70">
        <v>65.559776943000003</v>
      </c>
      <c r="H10" s="69">
        <v>3692</v>
      </c>
      <c r="I10" s="70">
        <v>58.946561717000002</v>
      </c>
      <c r="J10" s="85">
        <v>57.927962049000001</v>
      </c>
    </row>
    <row r="11" spans="1:16" s="62" customFormat="1" ht="18.899999999999999" customHeight="1" x14ac:dyDescent="0.3">
      <c r="A11" s="84" t="s">
        <v>308</v>
      </c>
      <c r="B11" s="69">
        <v>7326</v>
      </c>
      <c r="C11" s="70">
        <v>74.892659988000005</v>
      </c>
      <c r="D11" s="70">
        <v>78.284737554000003</v>
      </c>
      <c r="E11" s="69">
        <v>7910</v>
      </c>
      <c r="F11" s="70">
        <v>77.154171787999999</v>
      </c>
      <c r="G11" s="70">
        <v>78.265127143000001</v>
      </c>
      <c r="H11" s="69">
        <v>6830</v>
      </c>
      <c r="I11" s="70">
        <v>63.621882947000003</v>
      </c>
      <c r="J11" s="85">
        <v>63.371461557000003</v>
      </c>
    </row>
    <row r="12" spans="1:16" s="62" customFormat="1" ht="18.899999999999999" customHeight="1" x14ac:dyDescent="0.3">
      <c r="A12" s="84" t="s">
        <v>309</v>
      </c>
      <c r="B12" s="69">
        <v>2121</v>
      </c>
      <c r="C12" s="70">
        <v>60.08328376</v>
      </c>
      <c r="D12" s="70">
        <v>72.572250284000006</v>
      </c>
      <c r="E12" s="69">
        <v>2192</v>
      </c>
      <c r="F12" s="70">
        <v>58.191085508</v>
      </c>
      <c r="G12" s="70">
        <v>67.697444594999993</v>
      </c>
      <c r="H12" s="69">
        <v>2104</v>
      </c>
      <c r="I12" s="70">
        <v>54.934725849000003</v>
      </c>
      <c r="J12" s="85">
        <v>60.682482333999999</v>
      </c>
    </row>
    <row r="13" spans="1:16" s="62" customFormat="1" ht="18.899999999999999" customHeight="1" x14ac:dyDescent="0.3">
      <c r="A13" s="84" t="s">
        <v>310</v>
      </c>
      <c r="B13" s="69">
        <v>4591</v>
      </c>
      <c r="C13" s="70">
        <v>76.867695811000004</v>
      </c>
      <c r="D13" s="70">
        <v>74.022673428999994</v>
      </c>
      <c r="E13" s="69">
        <v>4690</v>
      </c>
      <c r="F13" s="70">
        <v>76.180884933000002</v>
      </c>
      <c r="G13" s="70">
        <v>74.279874261000003</v>
      </c>
      <c r="H13" s="69">
        <v>4352</v>
      </c>
      <c r="I13" s="70">
        <v>66.139817629000007</v>
      </c>
      <c r="J13" s="85">
        <v>63.732592955000001</v>
      </c>
    </row>
    <row r="14" spans="1:16" s="62" customFormat="1" ht="18.899999999999999" customHeight="1" x14ac:dyDescent="0.3">
      <c r="A14" s="84" t="s">
        <v>311</v>
      </c>
      <c r="B14" s="69">
        <v>5958</v>
      </c>
      <c r="C14" s="70">
        <v>78.852287615999998</v>
      </c>
      <c r="D14" s="70">
        <v>88.870871082999997</v>
      </c>
      <c r="E14" s="69">
        <v>6528</v>
      </c>
      <c r="F14" s="70">
        <v>84.238779776000001</v>
      </c>
      <c r="G14" s="70">
        <v>92.623090137999995</v>
      </c>
      <c r="H14" s="69">
        <v>5592</v>
      </c>
      <c r="I14" s="70">
        <v>76.387181378999998</v>
      </c>
      <c r="J14" s="85">
        <v>81.040334989000002</v>
      </c>
    </row>
    <row r="15" spans="1:16" s="62" customFormat="1" ht="18.899999999999999" customHeight="1" x14ac:dyDescent="0.3">
      <c r="A15" s="84" t="s">
        <v>312</v>
      </c>
      <c r="B15" s="69">
        <v>4110</v>
      </c>
      <c r="C15" s="70">
        <v>87.366877111999997</v>
      </c>
      <c r="D15" s="70">
        <v>104.20141318</v>
      </c>
      <c r="E15" s="69">
        <v>4488</v>
      </c>
      <c r="F15" s="70">
        <v>91.561938959000003</v>
      </c>
      <c r="G15" s="70">
        <v>109.36440311</v>
      </c>
      <c r="H15" s="69">
        <v>3982</v>
      </c>
      <c r="I15" s="70">
        <v>84.072291191999994</v>
      </c>
      <c r="J15" s="85">
        <v>98.283925920000001</v>
      </c>
    </row>
    <row r="16" spans="1:16" s="62" customFormat="1" ht="18.899999999999999" customHeight="1" x14ac:dyDescent="0.3">
      <c r="A16" s="84" t="s">
        <v>313</v>
      </c>
      <c r="B16" s="69">
        <v>51193</v>
      </c>
      <c r="C16" s="70">
        <v>70.032517588999994</v>
      </c>
      <c r="D16" s="70">
        <v>73.971391718999996</v>
      </c>
      <c r="E16" s="69">
        <v>56126</v>
      </c>
      <c r="F16" s="70">
        <v>71.349754395999994</v>
      </c>
      <c r="G16" s="70">
        <v>73.751977908000001</v>
      </c>
      <c r="H16" s="69">
        <v>51279</v>
      </c>
      <c r="I16" s="70">
        <v>62.325132541000002</v>
      </c>
      <c r="J16" s="85">
        <v>62.717638727000001</v>
      </c>
    </row>
    <row r="17" spans="1:10" s="62" customFormat="1" ht="18.899999999999999" customHeight="1" x14ac:dyDescent="0.3">
      <c r="A17" s="84" t="s">
        <v>314</v>
      </c>
      <c r="B17" s="69">
        <v>151</v>
      </c>
      <c r="C17" s="70">
        <v>156.15305067</v>
      </c>
      <c r="D17" s="70">
        <v>180.05990528999999</v>
      </c>
      <c r="E17" s="69">
        <v>95</v>
      </c>
      <c r="F17" s="70">
        <v>100.52910052999999</v>
      </c>
      <c r="G17" s="70">
        <v>116.23063247</v>
      </c>
      <c r="H17" s="69">
        <v>138</v>
      </c>
      <c r="I17" s="70">
        <v>152.99334812000001</v>
      </c>
      <c r="J17" s="85">
        <v>168.84418396000001</v>
      </c>
    </row>
    <row r="18" spans="1:10" s="62" customFormat="1" ht="18.899999999999999" customHeight="1" x14ac:dyDescent="0.3">
      <c r="A18" s="86" t="s">
        <v>169</v>
      </c>
      <c r="B18" s="87">
        <v>50162</v>
      </c>
      <c r="C18" s="88">
        <v>69.165496949000001</v>
      </c>
      <c r="D18" s="88">
        <v>73.124139744000004</v>
      </c>
      <c r="E18" s="87">
        <v>54855</v>
      </c>
      <c r="F18" s="88">
        <v>70.205054302999997</v>
      </c>
      <c r="G18" s="88">
        <v>71.928390587999999</v>
      </c>
      <c r="H18" s="87">
        <v>49778</v>
      </c>
      <c r="I18" s="88">
        <v>60.855235006999997</v>
      </c>
      <c r="J18" s="89">
        <v>60.035708433000003</v>
      </c>
    </row>
    <row r="19" spans="1:10" s="62" customFormat="1" ht="18.899999999999999" customHeight="1" x14ac:dyDescent="0.3">
      <c r="A19" s="90" t="s">
        <v>29</v>
      </c>
      <c r="B19" s="91">
        <v>110879</v>
      </c>
      <c r="C19" s="92">
        <v>86.460686467000002</v>
      </c>
      <c r="D19" s="92">
        <v>93.655853328999996</v>
      </c>
      <c r="E19" s="91">
        <v>113782</v>
      </c>
      <c r="F19" s="92">
        <v>83.184435469999997</v>
      </c>
      <c r="G19" s="92">
        <v>86.880448149000003</v>
      </c>
      <c r="H19" s="91">
        <v>102971</v>
      </c>
      <c r="I19" s="92">
        <v>71.630953564999999</v>
      </c>
      <c r="J19" s="93">
        <v>71.630953564999999</v>
      </c>
    </row>
    <row r="20" spans="1:10" ht="18.899999999999999" customHeight="1" x14ac:dyDescent="0.25">
      <c r="A20" s="77" t="s">
        <v>434</v>
      </c>
    </row>
    <row r="22" spans="1:10" ht="15.6" x14ac:dyDescent="0.3">
      <c r="A22" s="122" t="s">
        <v>469</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457</v>
      </c>
      <c r="B1" s="61"/>
      <c r="C1" s="61"/>
      <c r="D1" s="61"/>
      <c r="E1" s="61"/>
      <c r="F1" s="61"/>
      <c r="G1" s="61"/>
      <c r="H1" s="61"/>
      <c r="I1" s="61"/>
      <c r="J1" s="61"/>
      <c r="K1" s="61"/>
      <c r="L1" s="61"/>
    </row>
    <row r="2" spans="1:16" s="62" customFormat="1" ht="18.899999999999999" customHeight="1" x14ac:dyDescent="0.3">
      <c r="A2" s="1" t="s">
        <v>277</v>
      </c>
      <c r="B2" s="63"/>
      <c r="C2" s="63"/>
      <c r="D2" s="63"/>
      <c r="E2" s="63"/>
      <c r="F2" s="63"/>
      <c r="G2" s="63"/>
      <c r="H2" s="63"/>
      <c r="I2" s="63"/>
      <c r="J2" s="63"/>
      <c r="K2" s="61"/>
      <c r="L2" s="61"/>
    </row>
    <row r="3" spans="1:16" s="66" customFormat="1" ht="54" customHeight="1" x14ac:dyDescent="0.3">
      <c r="A3" s="104" t="s">
        <v>455</v>
      </c>
      <c r="B3" s="64" t="s">
        <v>459</v>
      </c>
      <c r="C3" s="64" t="s">
        <v>462</v>
      </c>
      <c r="D3" s="64" t="s">
        <v>463</v>
      </c>
      <c r="E3" s="64" t="s">
        <v>460</v>
      </c>
      <c r="F3" s="64" t="s">
        <v>464</v>
      </c>
      <c r="G3" s="64" t="s">
        <v>465</v>
      </c>
      <c r="H3" s="64" t="s">
        <v>461</v>
      </c>
      <c r="I3" s="64" t="s">
        <v>466</v>
      </c>
      <c r="J3" s="65" t="s">
        <v>467</v>
      </c>
      <c r="O3" s="67"/>
      <c r="P3" s="67"/>
    </row>
    <row r="4" spans="1:16" s="62" customFormat="1" ht="18.899999999999999" customHeight="1" x14ac:dyDescent="0.3">
      <c r="A4" s="84" t="s">
        <v>315</v>
      </c>
      <c r="B4" s="69">
        <v>2436</v>
      </c>
      <c r="C4" s="70">
        <v>52.597486721000003</v>
      </c>
      <c r="D4" s="70">
        <v>59.875919948000004</v>
      </c>
      <c r="E4" s="69">
        <v>2952</v>
      </c>
      <c r="F4" s="70">
        <v>48.137760094000001</v>
      </c>
      <c r="G4" s="70">
        <v>54.683651212000001</v>
      </c>
      <c r="H4" s="69">
        <v>3024</v>
      </c>
      <c r="I4" s="70">
        <v>43.221610804999997</v>
      </c>
      <c r="J4" s="85">
        <v>47.050988658000001</v>
      </c>
    </row>
    <row r="5" spans="1:16" s="62" customFormat="1" ht="18.899999999999999" customHeight="1" x14ac:dyDescent="0.3">
      <c r="A5" s="84" t="s">
        <v>316</v>
      </c>
      <c r="B5" s="69">
        <v>1974</v>
      </c>
      <c r="C5" s="70">
        <v>58.736015234</v>
      </c>
      <c r="D5" s="70">
        <v>55.956164737000002</v>
      </c>
      <c r="E5" s="69">
        <v>2129</v>
      </c>
      <c r="F5" s="70">
        <v>59.963385439</v>
      </c>
      <c r="G5" s="70">
        <v>53.375075004000003</v>
      </c>
      <c r="H5" s="69">
        <v>1994</v>
      </c>
      <c r="I5" s="70">
        <v>56.599489071999997</v>
      </c>
      <c r="J5" s="85">
        <v>46.751169832999999</v>
      </c>
    </row>
    <row r="6" spans="1:16" s="62" customFormat="1" ht="18.899999999999999" customHeight="1" x14ac:dyDescent="0.3">
      <c r="A6" s="84" t="s">
        <v>302</v>
      </c>
      <c r="B6" s="69">
        <v>2433</v>
      </c>
      <c r="C6" s="70">
        <v>66.373854211999998</v>
      </c>
      <c r="D6" s="70">
        <v>62.431052797</v>
      </c>
      <c r="E6" s="69">
        <v>2744</v>
      </c>
      <c r="F6" s="70">
        <v>72.951560588999996</v>
      </c>
      <c r="G6" s="70">
        <v>63.847252324999999</v>
      </c>
      <c r="H6" s="69">
        <v>2463</v>
      </c>
      <c r="I6" s="70">
        <v>61.396948848000001</v>
      </c>
      <c r="J6" s="85">
        <v>51.595968057</v>
      </c>
    </row>
    <row r="7" spans="1:16" s="62" customFormat="1" ht="18.899999999999999" customHeight="1" x14ac:dyDescent="0.3">
      <c r="A7" s="84" t="s">
        <v>317</v>
      </c>
      <c r="B7" s="69">
        <v>2454</v>
      </c>
      <c r="C7" s="70">
        <v>57.399480738000001</v>
      </c>
      <c r="D7" s="70">
        <v>62.873483094999997</v>
      </c>
      <c r="E7" s="69">
        <v>2777</v>
      </c>
      <c r="F7" s="70">
        <v>58.282788003</v>
      </c>
      <c r="G7" s="70">
        <v>60.916248578999998</v>
      </c>
      <c r="H7" s="69">
        <v>2656</v>
      </c>
      <c r="I7" s="70">
        <v>49.565184936000001</v>
      </c>
      <c r="J7" s="85">
        <v>49.024294183999999</v>
      </c>
    </row>
    <row r="8" spans="1:16" s="62" customFormat="1" ht="18.899999999999999" customHeight="1" x14ac:dyDescent="0.3">
      <c r="A8" s="84" t="s">
        <v>318</v>
      </c>
      <c r="B8" s="69">
        <v>1143</v>
      </c>
      <c r="C8" s="70">
        <v>73.283323715999998</v>
      </c>
      <c r="D8" s="70">
        <v>67.169462602999999</v>
      </c>
      <c r="E8" s="69">
        <v>1325</v>
      </c>
      <c r="F8" s="70">
        <v>79.061996539000006</v>
      </c>
      <c r="G8" s="70">
        <v>74.268562299999999</v>
      </c>
      <c r="H8" s="69">
        <v>1274</v>
      </c>
      <c r="I8" s="70">
        <v>77.095310135999995</v>
      </c>
      <c r="J8" s="85">
        <v>69.082881479999998</v>
      </c>
    </row>
    <row r="9" spans="1:16" s="62" customFormat="1" ht="18.899999999999999" customHeight="1" x14ac:dyDescent="0.3">
      <c r="A9" s="84" t="s">
        <v>319</v>
      </c>
      <c r="B9" s="69">
        <v>2392</v>
      </c>
      <c r="C9" s="70">
        <v>59.576587795999998</v>
      </c>
      <c r="D9" s="70">
        <v>59.940234574999998</v>
      </c>
      <c r="E9" s="69">
        <v>2855</v>
      </c>
      <c r="F9" s="70">
        <v>65.249685749999998</v>
      </c>
      <c r="G9" s="70">
        <v>59.103041712</v>
      </c>
      <c r="H9" s="69">
        <v>2563</v>
      </c>
      <c r="I9" s="70">
        <v>57.037943695999999</v>
      </c>
      <c r="J9" s="85">
        <v>50.086993608999997</v>
      </c>
    </row>
    <row r="10" spans="1:16" s="62" customFormat="1" ht="18.899999999999999" customHeight="1" x14ac:dyDescent="0.3">
      <c r="A10" s="84" t="s">
        <v>320</v>
      </c>
      <c r="B10" s="69">
        <v>2064</v>
      </c>
      <c r="C10" s="70">
        <v>75.229625310000003</v>
      </c>
      <c r="D10" s="70">
        <v>74.719840927000007</v>
      </c>
      <c r="E10" s="69">
        <v>2214</v>
      </c>
      <c r="F10" s="70">
        <v>76.771039217999999</v>
      </c>
      <c r="G10" s="70">
        <v>70.459215788999998</v>
      </c>
      <c r="H10" s="69">
        <v>1753</v>
      </c>
      <c r="I10" s="70">
        <v>60.504607737999997</v>
      </c>
      <c r="J10" s="85">
        <v>55.402335954000002</v>
      </c>
    </row>
    <row r="11" spans="1:16" s="62" customFormat="1" ht="18.899999999999999" customHeight="1" x14ac:dyDescent="0.3">
      <c r="A11" s="84" t="s">
        <v>305</v>
      </c>
      <c r="B11" s="69">
        <v>2373</v>
      </c>
      <c r="C11" s="70">
        <v>64.779427823000006</v>
      </c>
      <c r="D11" s="70">
        <v>71.845277093000007</v>
      </c>
      <c r="E11" s="69">
        <v>2593</v>
      </c>
      <c r="F11" s="70">
        <v>64.961418980000005</v>
      </c>
      <c r="G11" s="70">
        <v>68.106486934000003</v>
      </c>
      <c r="H11" s="69">
        <v>2441</v>
      </c>
      <c r="I11" s="70">
        <v>55.256247735999999</v>
      </c>
      <c r="J11" s="85">
        <v>57.174437632</v>
      </c>
    </row>
    <row r="12" spans="1:16" s="62" customFormat="1" ht="18.899999999999999" customHeight="1" x14ac:dyDescent="0.3">
      <c r="A12" s="84" t="s">
        <v>321</v>
      </c>
      <c r="B12" s="69">
        <v>1612</v>
      </c>
      <c r="C12" s="70">
        <v>57.699191065999997</v>
      </c>
      <c r="D12" s="70">
        <v>65.055947786999994</v>
      </c>
      <c r="E12" s="69">
        <v>1740</v>
      </c>
      <c r="F12" s="70">
        <v>56.438533896000003</v>
      </c>
      <c r="G12" s="70">
        <v>58.779446491000002</v>
      </c>
      <c r="H12" s="69">
        <v>1538</v>
      </c>
      <c r="I12" s="70">
        <v>47.016385423999999</v>
      </c>
      <c r="J12" s="85">
        <v>50.079990717000001</v>
      </c>
    </row>
    <row r="13" spans="1:16" s="62" customFormat="1" ht="18.899999999999999" customHeight="1" x14ac:dyDescent="0.3">
      <c r="A13" s="84" t="s">
        <v>322</v>
      </c>
      <c r="B13" s="69">
        <v>379</v>
      </c>
      <c r="C13" s="70">
        <v>74.445099194999997</v>
      </c>
      <c r="D13" s="70">
        <v>72.588403533999994</v>
      </c>
      <c r="E13" s="69">
        <v>385</v>
      </c>
      <c r="F13" s="70">
        <v>69.936421435</v>
      </c>
      <c r="G13" s="70">
        <v>65.961594978999997</v>
      </c>
      <c r="H13" s="69">
        <v>416</v>
      </c>
      <c r="I13" s="70">
        <v>59.309951525999999</v>
      </c>
      <c r="J13" s="85">
        <v>54.476289344999998</v>
      </c>
    </row>
    <row r="14" spans="1:16" s="62" customFormat="1" ht="18.899999999999999" customHeight="1" x14ac:dyDescent="0.3">
      <c r="A14" s="84" t="s">
        <v>323</v>
      </c>
      <c r="B14" s="69">
        <v>2705</v>
      </c>
      <c r="C14" s="70">
        <v>69.564099267000003</v>
      </c>
      <c r="D14" s="70">
        <v>69.988446144999998</v>
      </c>
      <c r="E14" s="69">
        <v>3086</v>
      </c>
      <c r="F14" s="70">
        <v>71.326214579999998</v>
      </c>
      <c r="G14" s="70">
        <v>68.408730965000004</v>
      </c>
      <c r="H14" s="69">
        <v>2966</v>
      </c>
      <c r="I14" s="70">
        <v>60.304163955999996</v>
      </c>
      <c r="J14" s="85">
        <v>58.467787674</v>
      </c>
    </row>
    <row r="15" spans="1:16" s="62" customFormat="1" ht="18.899999999999999" customHeight="1" x14ac:dyDescent="0.3">
      <c r="A15" s="84" t="s">
        <v>324</v>
      </c>
      <c r="B15" s="69">
        <v>2460</v>
      </c>
      <c r="C15" s="70">
        <v>67.059208373999994</v>
      </c>
      <c r="D15" s="70">
        <v>62.375079720999999</v>
      </c>
      <c r="E15" s="69">
        <v>2551</v>
      </c>
      <c r="F15" s="70">
        <v>64.414312046999996</v>
      </c>
      <c r="G15" s="70">
        <v>58.297390874999998</v>
      </c>
      <c r="H15" s="69">
        <v>2344</v>
      </c>
      <c r="I15" s="70">
        <v>57.351178097000002</v>
      </c>
      <c r="J15" s="85">
        <v>51.748848850999998</v>
      </c>
    </row>
    <row r="16" spans="1:16" s="62" customFormat="1" ht="18.899999999999999" customHeight="1" x14ac:dyDescent="0.3">
      <c r="A16" s="84" t="s">
        <v>325</v>
      </c>
      <c r="B16" s="69">
        <v>1480</v>
      </c>
      <c r="C16" s="70">
        <v>70.188750830000004</v>
      </c>
      <c r="D16" s="70">
        <v>65.068122485000004</v>
      </c>
      <c r="E16" s="69">
        <v>1601</v>
      </c>
      <c r="F16" s="70">
        <v>74.185626244999995</v>
      </c>
      <c r="G16" s="70">
        <v>67.425673466999996</v>
      </c>
      <c r="H16" s="69">
        <v>1348</v>
      </c>
      <c r="I16" s="70">
        <v>61.942836135999997</v>
      </c>
      <c r="J16" s="85">
        <v>59.902669064999998</v>
      </c>
    </row>
    <row r="17" spans="1:12" s="62" customFormat="1" ht="18.899999999999999" customHeight="1" x14ac:dyDescent="0.3">
      <c r="A17" s="84" t="s">
        <v>326</v>
      </c>
      <c r="B17" s="69">
        <v>453</v>
      </c>
      <c r="C17" s="70">
        <v>45.532214293000003</v>
      </c>
      <c r="D17" s="70">
        <v>50.002269894000001</v>
      </c>
      <c r="E17" s="69">
        <v>519</v>
      </c>
      <c r="F17" s="70">
        <v>52.202776100999998</v>
      </c>
      <c r="G17" s="70">
        <v>55.447277057999997</v>
      </c>
      <c r="H17" s="69">
        <v>467</v>
      </c>
      <c r="I17" s="70">
        <v>43.820962747000003</v>
      </c>
      <c r="J17" s="85">
        <v>39.632788408000003</v>
      </c>
    </row>
    <row r="18" spans="1:12" s="62" customFormat="1" ht="18.899999999999999" customHeight="1" x14ac:dyDescent="0.3">
      <c r="A18" s="84" t="s">
        <v>327</v>
      </c>
      <c r="B18" s="69">
        <v>2058</v>
      </c>
      <c r="C18" s="70">
        <v>68.552013590000001</v>
      </c>
      <c r="D18" s="70">
        <v>71.250258716000005</v>
      </c>
      <c r="E18" s="69">
        <v>2336</v>
      </c>
      <c r="F18" s="70">
        <v>70.627362055999996</v>
      </c>
      <c r="G18" s="70">
        <v>71.120914283000005</v>
      </c>
      <c r="H18" s="69">
        <v>2070</v>
      </c>
      <c r="I18" s="70">
        <v>57.923160869999997</v>
      </c>
      <c r="J18" s="85">
        <v>56.962859926999997</v>
      </c>
    </row>
    <row r="19" spans="1:12" s="62" customFormat="1" ht="18.899999999999999" customHeight="1" x14ac:dyDescent="0.3">
      <c r="A19" s="84" t="s">
        <v>328</v>
      </c>
      <c r="B19" s="69">
        <v>3399</v>
      </c>
      <c r="C19" s="70">
        <v>86.367678820999998</v>
      </c>
      <c r="D19" s="70">
        <v>73.308480712000005</v>
      </c>
      <c r="E19" s="69">
        <v>3589</v>
      </c>
      <c r="F19" s="70">
        <v>88.650117327000004</v>
      </c>
      <c r="G19" s="70">
        <v>76.781418154999997</v>
      </c>
      <c r="H19" s="69">
        <v>3013</v>
      </c>
      <c r="I19" s="70">
        <v>72.036532300000005</v>
      </c>
      <c r="J19" s="85">
        <v>61.112607742000002</v>
      </c>
    </row>
    <row r="20" spans="1:12" s="62" customFormat="1" ht="18.899999999999999" customHeight="1" x14ac:dyDescent="0.3">
      <c r="A20" s="84" t="s">
        <v>329</v>
      </c>
      <c r="B20" s="69">
        <v>1416</v>
      </c>
      <c r="C20" s="70">
        <v>76.561232766000003</v>
      </c>
      <c r="D20" s="70">
        <v>90.442769244999994</v>
      </c>
      <c r="E20" s="69">
        <v>1466</v>
      </c>
      <c r="F20" s="70">
        <v>77.076761304000001</v>
      </c>
      <c r="G20" s="70">
        <v>82.167875658</v>
      </c>
      <c r="H20" s="69">
        <v>1280</v>
      </c>
      <c r="I20" s="70">
        <v>66.900120211000001</v>
      </c>
      <c r="J20" s="85">
        <v>70.326943846000006</v>
      </c>
    </row>
    <row r="21" spans="1:12" s="62" customFormat="1" ht="18.899999999999999" customHeight="1" x14ac:dyDescent="0.3">
      <c r="A21" s="84" t="s">
        <v>330</v>
      </c>
      <c r="B21" s="69">
        <v>915</v>
      </c>
      <c r="C21" s="70">
        <v>46.512810084999998</v>
      </c>
      <c r="D21" s="70">
        <v>53.605208116999997</v>
      </c>
      <c r="E21" s="69">
        <v>959</v>
      </c>
      <c r="F21" s="70">
        <v>45.828156360999998</v>
      </c>
      <c r="G21" s="70">
        <v>49.300752060000001</v>
      </c>
      <c r="H21" s="69">
        <v>888</v>
      </c>
      <c r="I21" s="70">
        <v>41.156840934000002</v>
      </c>
      <c r="J21" s="85">
        <v>42.370760896999997</v>
      </c>
    </row>
    <row r="22" spans="1:12" s="62" customFormat="1" ht="18.899999999999999" customHeight="1" x14ac:dyDescent="0.3">
      <c r="A22" s="84" t="s">
        <v>331</v>
      </c>
      <c r="B22" s="69">
        <v>1206</v>
      </c>
      <c r="C22" s="70">
        <v>77.164245953000005</v>
      </c>
      <c r="D22" s="70">
        <v>87.934500170000007</v>
      </c>
      <c r="E22" s="69">
        <v>1233</v>
      </c>
      <c r="F22" s="70">
        <v>73.642716359000005</v>
      </c>
      <c r="G22" s="70">
        <v>81.242909913999995</v>
      </c>
      <c r="H22" s="69">
        <v>1216</v>
      </c>
      <c r="I22" s="70">
        <v>72.709878020000005</v>
      </c>
      <c r="J22" s="85">
        <v>79.266928484999994</v>
      </c>
    </row>
    <row r="23" spans="1:12" s="62" customFormat="1" ht="18.899999999999999" customHeight="1" x14ac:dyDescent="0.3">
      <c r="A23" s="84" t="s">
        <v>332</v>
      </c>
      <c r="B23" s="69">
        <v>2471</v>
      </c>
      <c r="C23" s="70">
        <v>75.644400906000001</v>
      </c>
      <c r="D23" s="70">
        <v>68.986367371</v>
      </c>
      <c r="E23" s="69">
        <v>2629</v>
      </c>
      <c r="F23" s="70">
        <v>79.310968987999999</v>
      </c>
      <c r="G23" s="70">
        <v>71.05723587</v>
      </c>
      <c r="H23" s="69">
        <v>2286</v>
      </c>
      <c r="I23" s="70">
        <v>69.733390275000005</v>
      </c>
      <c r="J23" s="85">
        <v>62.125637142999999</v>
      </c>
    </row>
    <row r="24" spans="1:12" s="62" customFormat="1" ht="18.899999999999999" customHeight="1" x14ac:dyDescent="0.3">
      <c r="A24" s="84" t="s">
        <v>333</v>
      </c>
      <c r="B24" s="69">
        <v>2120</v>
      </c>
      <c r="C24" s="70">
        <v>78.344419807999998</v>
      </c>
      <c r="D24" s="70">
        <v>71.568218221999999</v>
      </c>
      <c r="E24" s="69">
        <v>2061</v>
      </c>
      <c r="F24" s="70">
        <v>72.529560810999996</v>
      </c>
      <c r="G24" s="70">
        <v>67.351809544000005</v>
      </c>
      <c r="H24" s="69">
        <v>2066</v>
      </c>
      <c r="I24" s="70">
        <v>62.571930461999997</v>
      </c>
      <c r="J24" s="85">
        <v>60.920384263000003</v>
      </c>
    </row>
    <row r="25" spans="1:12" s="62" customFormat="1" ht="18.899999999999999" customHeight="1" x14ac:dyDescent="0.3">
      <c r="A25" s="84" t="s">
        <v>314</v>
      </c>
      <c r="B25" s="69">
        <v>151</v>
      </c>
      <c r="C25" s="70">
        <v>156.15305067</v>
      </c>
      <c r="D25" s="70">
        <v>180.05990528999999</v>
      </c>
      <c r="E25" s="69">
        <v>95</v>
      </c>
      <c r="F25" s="70">
        <v>100.52910052999999</v>
      </c>
      <c r="G25" s="70">
        <v>116.23063247</v>
      </c>
      <c r="H25" s="69">
        <v>138</v>
      </c>
      <c r="I25" s="70">
        <v>152.99334812000001</v>
      </c>
      <c r="J25" s="85">
        <v>168.84418396000001</v>
      </c>
    </row>
    <row r="26" spans="1:12" s="62" customFormat="1" ht="18.899999999999999" customHeight="1" x14ac:dyDescent="0.3">
      <c r="A26" s="84" t="s">
        <v>334</v>
      </c>
      <c r="B26" s="69">
        <v>2591</v>
      </c>
      <c r="C26" s="70">
        <v>65.749739894000001</v>
      </c>
      <c r="D26" s="70">
        <v>72.393754864000002</v>
      </c>
      <c r="E26" s="69">
        <v>2713</v>
      </c>
      <c r="F26" s="70">
        <v>68.008623283000006</v>
      </c>
      <c r="G26" s="70">
        <v>73.467589798000006</v>
      </c>
      <c r="H26" s="69">
        <v>2348</v>
      </c>
      <c r="I26" s="70">
        <v>61.622444426999998</v>
      </c>
      <c r="J26" s="85">
        <v>64.674283317000004</v>
      </c>
    </row>
    <row r="27" spans="1:12" s="62" customFormat="1" ht="18.899999999999999" customHeight="1" x14ac:dyDescent="0.3">
      <c r="A27" s="84" t="s">
        <v>335</v>
      </c>
      <c r="B27" s="69">
        <v>3367</v>
      </c>
      <c r="C27" s="70">
        <v>93.134543039999997</v>
      </c>
      <c r="D27" s="70">
        <v>104.45532668</v>
      </c>
      <c r="E27" s="69">
        <v>3815</v>
      </c>
      <c r="F27" s="70">
        <v>101.45736929</v>
      </c>
      <c r="G27" s="70">
        <v>109.83911263</v>
      </c>
      <c r="H27" s="69">
        <v>3244</v>
      </c>
      <c r="I27" s="70">
        <v>92.413753810000003</v>
      </c>
      <c r="J27" s="85">
        <v>98.428998167000003</v>
      </c>
    </row>
    <row r="28" spans="1:12" s="62" customFormat="1" ht="18.899999999999999" customHeight="1" x14ac:dyDescent="0.3">
      <c r="A28" s="84" t="s">
        <v>336</v>
      </c>
      <c r="B28" s="69">
        <v>2220</v>
      </c>
      <c r="C28" s="70">
        <v>73.456422473999993</v>
      </c>
      <c r="D28" s="70">
        <v>85.352628851999995</v>
      </c>
      <c r="E28" s="69">
        <v>2349</v>
      </c>
      <c r="F28" s="70">
        <v>73.893485167999998</v>
      </c>
      <c r="G28" s="70">
        <v>85.031026925999996</v>
      </c>
      <c r="H28" s="69">
        <v>1954</v>
      </c>
      <c r="I28" s="70">
        <v>62.606132453000001</v>
      </c>
      <c r="J28" s="85">
        <v>71.189006500999994</v>
      </c>
    </row>
    <row r="29" spans="1:12" s="62" customFormat="1" ht="18.899999999999999" customHeight="1" x14ac:dyDescent="0.3">
      <c r="A29" s="84" t="s">
        <v>337</v>
      </c>
      <c r="B29" s="69">
        <v>1890</v>
      </c>
      <c r="C29" s="70">
        <v>112.35955056</v>
      </c>
      <c r="D29" s="70">
        <v>130.26413726000001</v>
      </c>
      <c r="E29" s="69">
        <v>2139</v>
      </c>
      <c r="F29" s="70">
        <v>124.16555407</v>
      </c>
      <c r="G29" s="70">
        <v>142.05999439999999</v>
      </c>
      <c r="H29" s="69">
        <v>2028</v>
      </c>
      <c r="I29" s="70">
        <v>125.54943354</v>
      </c>
      <c r="J29" s="85">
        <v>140.90183135999999</v>
      </c>
    </row>
    <row r="30" spans="1:12" ht="18.899999999999999" customHeight="1" x14ac:dyDescent="0.25">
      <c r="A30" s="86" t="s">
        <v>169</v>
      </c>
      <c r="B30" s="87">
        <v>50162</v>
      </c>
      <c r="C30" s="88">
        <v>69.165496949000001</v>
      </c>
      <c r="D30" s="88">
        <v>73.124139744000004</v>
      </c>
      <c r="E30" s="87">
        <v>54855</v>
      </c>
      <c r="F30" s="88">
        <v>70.205054302999997</v>
      </c>
      <c r="G30" s="88">
        <v>71.928390587999999</v>
      </c>
      <c r="H30" s="87">
        <v>49778</v>
      </c>
      <c r="I30" s="88">
        <v>60.855235006999997</v>
      </c>
      <c r="J30" s="89">
        <v>60.035708433000003</v>
      </c>
    </row>
    <row r="31" spans="1:12" ht="18.899999999999999" customHeight="1" x14ac:dyDescent="0.25">
      <c r="A31" s="90" t="s">
        <v>29</v>
      </c>
      <c r="B31" s="91">
        <v>110879</v>
      </c>
      <c r="C31" s="92">
        <v>86.460686467000002</v>
      </c>
      <c r="D31" s="92">
        <v>93.655853328999996</v>
      </c>
      <c r="E31" s="91">
        <v>113782</v>
      </c>
      <c r="F31" s="92">
        <v>83.184435469999997</v>
      </c>
      <c r="G31" s="92">
        <v>86.880448149000003</v>
      </c>
      <c r="H31" s="91">
        <v>102971</v>
      </c>
      <c r="I31" s="92">
        <v>71.630953564999999</v>
      </c>
      <c r="J31" s="93">
        <v>71.630953564999999</v>
      </c>
      <c r="K31" s="94"/>
      <c r="L31" s="94"/>
    </row>
    <row r="32" spans="1:12" ht="18.899999999999999" customHeight="1" x14ac:dyDescent="0.25">
      <c r="A32" s="77" t="s">
        <v>434</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469</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442</v>
      </c>
      <c r="B1" s="61"/>
      <c r="C1" s="61"/>
      <c r="D1" s="61"/>
      <c r="E1" s="61"/>
      <c r="F1" s="61"/>
      <c r="G1" s="61"/>
      <c r="H1" s="61"/>
      <c r="I1" s="61"/>
      <c r="J1" s="61"/>
    </row>
    <row r="2" spans="1:16" s="62" customFormat="1" ht="18.899999999999999" customHeight="1" x14ac:dyDescent="0.3">
      <c r="A2" s="1" t="s">
        <v>277</v>
      </c>
      <c r="B2" s="63"/>
      <c r="C2" s="63"/>
      <c r="D2" s="63"/>
      <c r="E2" s="63"/>
      <c r="F2" s="63"/>
      <c r="G2" s="63"/>
      <c r="H2" s="63"/>
      <c r="I2" s="63"/>
      <c r="J2" s="63"/>
    </row>
    <row r="3" spans="1:16" s="66" customFormat="1" ht="54" customHeight="1" x14ac:dyDescent="0.3">
      <c r="A3" s="104" t="s">
        <v>456</v>
      </c>
      <c r="B3" s="64" t="s">
        <v>459</v>
      </c>
      <c r="C3" s="64" t="s">
        <v>462</v>
      </c>
      <c r="D3" s="64" t="s">
        <v>463</v>
      </c>
      <c r="E3" s="64" t="s">
        <v>460</v>
      </c>
      <c r="F3" s="64" t="s">
        <v>464</v>
      </c>
      <c r="G3" s="64" t="s">
        <v>465</v>
      </c>
      <c r="H3" s="64" t="s">
        <v>461</v>
      </c>
      <c r="I3" s="64" t="s">
        <v>466</v>
      </c>
      <c r="J3" s="65" t="s">
        <v>467</v>
      </c>
      <c r="O3" s="67"/>
      <c r="P3" s="67"/>
    </row>
    <row r="4" spans="1:16" s="62" customFormat="1" ht="18.899999999999999" customHeight="1" x14ac:dyDescent="0.3">
      <c r="A4" s="84" t="s">
        <v>338</v>
      </c>
      <c r="B4" s="69">
        <v>346</v>
      </c>
      <c r="C4" s="70">
        <v>50.964795993999999</v>
      </c>
      <c r="D4" s="70">
        <v>65.533346022999993</v>
      </c>
      <c r="E4" s="69">
        <v>392</v>
      </c>
      <c r="F4" s="70">
        <v>50.256410256000002</v>
      </c>
      <c r="G4" s="70">
        <v>57.957794219</v>
      </c>
      <c r="H4" s="69">
        <v>388</v>
      </c>
      <c r="I4" s="70">
        <v>43.001219106999997</v>
      </c>
      <c r="J4" s="85">
        <v>46.5979508</v>
      </c>
    </row>
    <row r="5" spans="1:16" s="62" customFormat="1" ht="18.899999999999999" customHeight="1" x14ac:dyDescent="0.3">
      <c r="A5" s="84" t="s">
        <v>359</v>
      </c>
      <c r="B5" s="69">
        <v>412</v>
      </c>
      <c r="C5" s="70">
        <v>58.572647142000001</v>
      </c>
      <c r="D5" s="70">
        <v>68.434671469999998</v>
      </c>
      <c r="E5" s="69">
        <v>497</v>
      </c>
      <c r="F5" s="70">
        <v>60.683760683999999</v>
      </c>
      <c r="G5" s="70">
        <v>73.216595169000001</v>
      </c>
      <c r="H5" s="69">
        <v>559</v>
      </c>
      <c r="I5" s="70">
        <v>52.636534840000003</v>
      </c>
      <c r="J5" s="85">
        <v>68.868512890000005</v>
      </c>
    </row>
    <row r="6" spans="1:16" s="62" customFormat="1" ht="18.899999999999999" customHeight="1" x14ac:dyDescent="0.3">
      <c r="A6" s="84" t="s">
        <v>339</v>
      </c>
      <c r="B6" s="69">
        <v>492</v>
      </c>
      <c r="C6" s="70">
        <v>54.030309686000003</v>
      </c>
      <c r="D6" s="70">
        <v>67.425424879000005</v>
      </c>
      <c r="E6" s="69">
        <v>548</v>
      </c>
      <c r="F6" s="70">
        <v>57.781526782</v>
      </c>
      <c r="G6" s="70">
        <v>66.227330287000001</v>
      </c>
      <c r="H6" s="69">
        <v>583</v>
      </c>
      <c r="I6" s="70">
        <v>52.132701421999997</v>
      </c>
      <c r="J6" s="85">
        <v>58.240825270999999</v>
      </c>
    </row>
    <row r="7" spans="1:16" s="62" customFormat="1" ht="18.899999999999999" customHeight="1" x14ac:dyDescent="0.3">
      <c r="A7" s="84" t="s">
        <v>354</v>
      </c>
      <c r="B7" s="69">
        <v>199</v>
      </c>
      <c r="C7" s="70">
        <v>94.402277040000001</v>
      </c>
      <c r="D7" s="70">
        <v>98.802027080000002</v>
      </c>
      <c r="E7" s="69">
        <v>181</v>
      </c>
      <c r="F7" s="70">
        <v>85.985748219000001</v>
      </c>
      <c r="G7" s="70">
        <v>92.785591014000005</v>
      </c>
      <c r="H7" s="69">
        <v>166</v>
      </c>
      <c r="I7" s="70">
        <v>73.224525804999999</v>
      </c>
      <c r="J7" s="85">
        <v>76.538182386000003</v>
      </c>
    </row>
    <row r="8" spans="1:16" s="62" customFormat="1" ht="18.899999999999999" customHeight="1" x14ac:dyDescent="0.3">
      <c r="A8" s="84" t="s">
        <v>340</v>
      </c>
      <c r="B8" s="69">
        <v>938</v>
      </c>
      <c r="C8" s="70">
        <v>76.923076922999996</v>
      </c>
      <c r="D8" s="70">
        <v>94.069540485000005</v>
      </c>
      <c r="E8" s="69">
        <v>983</v>
      </c>
      <c r="F8" s="70">
        <v>65.959873850999998</v>
      </c>
      <c r="G8" s="70">
        <v>77.128339701000002</v>
      </c>
      <c r="H8" s="69">
        <v>835</v>
      </c>
      <c r="I8" s="70">
        <v>48.218513598999998</v>
      </c>
      <c r="J8" s="85">
        <v>57.435162806000001</v>
      </c>
    </row>
    <row r="9" spans="1:16" s="62" customFormat="1" ht="18.899999999999999" customHeight="1" x14ac:dyDescent="0.3">
      <c r="A9" s="84" t="s">
        <v>355</v>
      </c>
      <c r="B9" s="69">
        <v>637</v>
      </c>
      <c r="C9" s="70">
        <v>59.649779942000002</v>
      </c>
      <c r="D9" s="70">
        <v>69.346357206999997</v>
      </c>
      <c r="E9" s="69">
        <v>933</v>
      </c>
      <c r="F9" s="70">
        <v>70.404467249999996</v>
      </c>
      <c r="G9" s="70">
        <v>84.005749096000002</v>
      </c>
      <c r="H9" s="69">
        <v>786</v>
      </c>
      <c r="I9" s="70">
        <v>49.671385237999999</v>
      </c>
      <c r="J9" s="85">
        <v>54.993619533</v>
      </c>
    </row>
    <row r="10" spans="1:16" s="62" customFormat="1" ht="18.899999999999999" customHeight="1" x14ac:dyDescent="0.3">
      <c r="A10" s="84" t="s">
        <v>341</v>
      </c>
      <c r="B10" s="69">
        <v>791</v>
      </c>
      <c r="C10" s="70">
        <v>82.896667364999999</v>
      </c>
      <c r="D10" s="70">
        <v>91.289924072000005</v>
      </c>
      <c r="E10" s="69">
        <v>751</v>
      </c>
      <c r="F10" s="70">
        <v>76.375470355000004</v>
      </c>
      <c r="G10" s="70">
        <v>80.477464972000007</v>
      </c>
      <c r="H10" s="69">
        <v>696</v>
      </c>
      <c r="I10" s="70">
        <v>67.776803973</v>
      </c>
      <c r="J10" s="85">
        <v>71.477863018999997</v>
      </c>
    </row>
    <row r="11" spans="1:16" s="62" customFormat="1" ht="18.899999999999999" customHeight="1" x14ac:dyDescent="0.3">
      <c r="A11" s="84" t="s">
        <v>342</v>
      </c>
      <c r="B11" s="69">
        <v>328</v>
      </c>
      <c r="C11" s="70">
        <v>54.877028610000004</v>
      </c>
      <c r="D11" s="70">
        <v>77.496324134000005</v>
      </c>
      <c r="E11" s="69">
        <v>296</v>
      </c>
      <c r="F11" s="70">
        <v>51.379968755</v>
      </c>
      <c r="G11" s="70">
        <v>69.027596056999997</v>
      </c>
      <c r="H11" s="69">
        <v>350</v>
      </c>
      <c r="I11" s="70">
        <v>41.346721795999997</v>
      </c>
      <c r="J11" s="85">
        <v>52.777425530999999</v>
      </c>
    </row>
    <row r="12" spans="1:16" s="62" customFormat="1" ht="18.899999999999999" customHeight="1" x14ac:dyDescent="0.3">
      <c r="A12" s="84" t="s">
        <v>210</v>
      </c>
      <c r="B12" s="69">
        <v>454</v>
      </c>
      <c r="C12" s="70">
        <v>106.32318501</v>
      </c>
      <c r="D12" s="70">
        <v>110.83803871000001</v>
      </c>
      <c r="E12" s="69">
        <v>347</v>
      </c>
      <c r="F12" s="70">
        <v>78.738370774000003</v>
      </c>
      <c r="G12" s="70">
        <v>84.788494219</v>
      </c>
      <c r="H12" s="69">
        <v>335</v>
      </c>
      <c r="I12" s="70">
        <v>74.610244988999995</v>
      </c>
      <c r="J12" s="85">
        <v>77.214659648999998</v>
      </c>
    </row>
    <row r="13" spans="1:16" s="62" customFormat="1" ht="18.899999999999999" customHeight="1" x14ac:dyDescent="0.3">
      <c r="A13" s="84" t="s">
        <v>343</v>
      </c>
      <c r="B13" s="69">
        <v>1043</v>
      </c>
      <c r="C13" s="70">
        <v>115.65757374</v>
      </c>
      <c r="D13" s="70">
        <v>116.33729366</v>
      </c>
      <c r="E13" s="69">
        <v>977</v>
      </c>
      <c r="F13" s="70">
        <v>94.891219891000006</v>
      </c>
      <c r="G13" s="70">
        <v>90.786668214000002</v>
      </c>
      <c r="H13" s="69">
        <v>869</v>
      </c>
      <c r="I13" s="70">
        <v>75.637566367999995</v>
      </c>
      <c r="J13" s="85">
        <v>71.313868721999995</v>
      </c>
    </row>
    <row r="14" spans="1:16" s="62" customFormat="1" ht="18.899999999999999" customHeight="1" x14ac:dyDescent="0.3">
      <c r="A14" s="84" t="s">
        <v>356</v>
      </c>
      <c r="B14" s="69">
        <v>907</v>
      </c>
      <c r="C14" s="70">
        <v>89.350802877000007</v>
      </c>
      <c r="D14" s="70">
        <v>91.008955878999998</v>
      </c>
      <c r="E14" s="69">
        <v>965</v>
      </c>
      <c r="F14" s="70">
        <v>70.97675787</v>
      </c>
      <c r="G14" s="70">
        <v>78.006640085000001</v>
      </c>
      <c r="H14" s="69">
        <v>924</v>
      </c>
      <c r="I14" s="70">
        <v>63.997783626999997</v>
      </c>
      <c r="J14" s="85">
        <v>70.263861031000005</v>
      </c>
    </row>
    <row r="15" spans="1:16" s="62" customFormat="1" ht="18.899999999999999" customHeight="1" x14ac:dyDescent="0.3">
      <c r="A15" s="84" t="s">
        <v>344</v>
      </c>
      <c r="B15" s="69">
        <v>1888</v>
      </c>
      <c r="C15" s="70">
        <v>90.913468484000006</v>
      </c>
      <c r="D15" s="70">
        <v>99.601594497999997</v>
      </c>
      <c r="E15" s="69">
        <v>1788</v>
      </c>
      <c r="F15" s="70">
        <v>84.212509420000004</v>
      </c>
      <c r="G15" s="70">
        <v>84.047250700999996</v>
      </c>
      <c r="H15" s="69">
        <v>1501</v>
      </c>
      <c r="I15" s="70">
        <v>64.255136985999997</v>
      </c>
      <c r="J15" s="85">
        <v>63.394275092000001</v>
      </c>
    </row>
    <row r="16" spans="1:16" s="62" customFormat="1" ht="18.899999999999999" customHeight="1" x14ac:dyDescent="0.3">
      <c r="A16" s="84" t="s">
        <v>357</v>
      </c>
      <c r="B16" s="69">
        <v>454</v>
      </c>
      <c r="C16" s="70">
        <v>107.25253957</v>
      </c>
      <c r="D16" s="70">
        <v>106.95699771</v>
      </c>
      <c r="E16" s="69">
        <v>352</v>
      </c>
      <c r="F16" s="70">
        <v>79.261427605999998</v>
      </c>
      <c r="G16" s="70">
        <v>79.045088292000003</v>
      </c>
      <c r="H16" s="69">
        <v>289</v>
      </c>
      <c r="I16" s="70">
        <v>61.476281641999996</v>
      </c>
      <c r="J16" s="85">
        <v>59.027371270000003</v>
      </c>
    </row>
    <row r="17" spans="1:16" s="62" customFormat="1" ht="18.899999999999999" customHeight="1" x14ac:dyDescent="0.3">
      <c r="A17" s="84" t="s">
        <v>345</v>
      </c>
      <c r="B17" s="69">
        <v>271</v>
      </c>
      <c r="C17" s="70">
        <v>97.132616487000007</v>
      </c>
      <c r="D17" s="70">
        <v>96.084161953999995</v>
      </c>
      <c r="E17" s="69">
        <v>268</v>
      </c>
      <c r="F17" s="70">
        <v>94.134176326000002</v>
      </c>
      <c r="G17" s="70">
        <v>93.002836427999995</v>
      </c>
      <c r="H17" s="69">
        <v>180</v>
      </c>
      <c r="I17" s="70">
        <v>62.348458608000001</v>
      </c>
      <c r="J17" s="85">
        <v>61.824894432000001</v>
      </c>
    </row>
    <row r="18" spans="1:16" s="62" customFormat="1" ht="18.899999999999999" customHeight="1" x14ac:dyDescent="0.3">
      <c r="A18" s="84" t="s">
        <v>346</v>
      </c>
      <c r="B18" s="69">
        <v>665</v>
      </c>
      <c r="C18" s="70">
        <v>117.13933416</v>
      </c>
      <c r="D18" s="70">
        <v>102.30542674</v>
      </c>
      <c r="E18" s="69">
        <v>673</v>
      </c>
      <c r="F18" s="70">
        <v>115.87465564999999</v>
      </c>
      <c r="G18" s="70">
        <v>96.979770700000003</v>
      </c>
      <c r="H18" s="69">
        <v>518</v>
      </c>
      <c r="I18" s="70">
        <v>87.073457723999994</v>
      </c>
      <c r="J18" s="85">
        <v>70.088936455999999</v>
      </c>
    </row>
    <row r="19" spans="1:16" s="62" customFormat="1" ht="18.899999999999999" customHeight="1" x14ac:dyDescent="0.3">
      <c r="A19" s="84" t="s">
        <v>347</v>
      </c>
      <c r="B19" s="69">
        <v>451</v>
      </c>
      <c r="C19" s="70">
        <v>116.50736243999999</v>
      </c>
      <c r="D19" s="70">
        <v>100.49339715000001</v>
      </c>
      <c r="E19" s="69">
        <v>471</v>
      </c>
      <c r="F19" s="70">
        <v>115.83866208000001</v>
      </c>
      <c r="G19" s="70">
        <v>103.16229004</v>
      </c>
      <c r="H19" s="69">
        <v>346</v>
      </c>
      <c r="I19" s="70">
        <v>79.212454211999997</v>
      </c>
      <c r="J19" s="85">
        <v>61.070101995000002</v>
      </c>
    </row>
    <row r="20" spans="1:16" s="62" customFormat="1" ht="18.899999999999999" customHeight="1" x14ac:dyDescent="0.3">
      <c r="A20" s="84" t="s">
        <v>348</v>
      </c>
      <c r="B20" s="69">
        <v>373</v>
      </c>
      <c r="C20" s="70">
        <v>74.570171931000004</v>
      </c>
      <c r="D20" s="70">
        <v>75.741709344</v>
      </c>
      <c r="E20" s="69">
        <v>401</v>
      </c>
      <c r="F20" s="70">
        <v>77.428074917999993</v>
      </c>
      <c r="G20" s="70">
        <v>78.576602678</v>
      </c>
      <c r="H20" s="69">
        <v>350</v>
      </c>
      <c r="I20" s="70">
        <v>60.313630881000002</v>
      </c>
      <c r="J20" s="85">
        <v>60.830336817000003</v>
      </c>
    </row>
    <row r="21" spans="1:16" s="62" customFormat="1" ht="18.899999999999999" customHeight="1" x14ac:dyDescent="0.3">
      <c r="A21" s="84" t="s">
        <v>349</v>
      </c>
      <c r="B21" s="69">
        <v>536</v>
      </c>
      <c r="C21" s="70">
        <v>116.14301192000001</v>
      </c>
      <c r="D21" s="70">
        <v>120.1959969</v>
      </c>
      <c r="E21" s="69">
        <v>419</v>
      </c>
      <c r="F21" s="70">
        <v>92.822330527000005</v>
      </c>
      <c r="G21" s="70">
        <v>96.002024024999997</v>
      </c>
      <c r="H21" s="69">
        <v>379</v>
      </c>
      <c r="I21" s="70">
        <v>80.948312686999998</v>
      </c>
      <c r="J21" s="85">
        <v>80.953678026999995</v>
      </c>
    </row>
    <row r="22" spans="1:16" s="62" customFormat="1" ht="18.899999999999999" customHeight="1" x14ac:dyDescent="0.3">
      <c r="A22" s="84" t="s">
        <v>358</v>
      </c>
      <c r="B22" s="69">
        <v>1327</v>
      </c>
      <c r="C22" s="70">
        <v>167.19163412</v>
      </c>
      <c r="D22" s="70">
        <v>161.72079026</v>
      </c>
      <c r="E22" s="69">
        <v>939</v>
      </c>
      <c r="F22" s="70">
        <v>116.21287129</v>
      </c>
      <c r="G22" s="70">
        <v>104.60485278</v>
      </c>
      <c r="H22" s="69">
        <v>724</v>
      </c>
      <c r="I22" s="70">
        <v>82.865972302000003</v>
      </c>
      <c r="J22" s="85">
        <v>74.549208488000005</v>
      </c>
    </row>
    <row r="23" spans="1:16" s="62" customFormat="1" ht="18.899999999999999" customHeight="1" x14ac:dyDescent="0.3">
      <c r="A23" s="84" t="s">
        <v>350</v>
      </c>
      <c r="B23" s="69">
        <v>1348</v>
      </c>
      <c r="C23" s="70">
        <v>91.210501386999994</v>
      </c>
      <c r="D23" s="70">
        <v>99.675847985999994</v>
      </c>
      <c r="E23" s="69">
        <v>1308</v>
      </c>
      <c r="F23" s="70">
        <v>75.887676955000003</v>
      </c>
      <c r="G23" s="70">
        <v>82.410674169999993</v>
      </c>
      <c r="H23" s="69">
        <v>1149</v>
      </c>
      <c r="I23" s="70">
        <v>68.913812750999995</v>
      </c>
      <c r="J23" s="85">
        <v>70.425422162000004</v>
      </c>
    </row>
    <row r="24" spans="1:16" s="62" customFormat="1" ht="18.899999999999999" customHeight="1" x14ac:dyDescent="0.3">
      <c r="A24" s="84" t="s">
        <v>351</v>
      </c>
      <c r="B24" s="69">
        <v>778</v>
      </c>
      <c r="C24" s="70">
        <v>107.17729715</v>
      </c>
      <c r="D24" s="70">
        <v>123.07888017000001</v>
      </c>
      <c r="E24" s="69">
        <v>735</v>
      </c>
      <c r="F24" s="70">
        <v>97.882540950999996</v>
      </c>
      <c r="G24" s="70">
        <v>112.3570294</v>
      </c>
      <c r="H24" s="69">
        <v>615</v>
      </c>
      <c r="I24" s="70">
        <v>77.524265725000006</v>
      </c>
      <c r="J24" s="85">
        <v>83.751798176999998</v>
      </c>
    </row>
    <row r="25" spans="1:16" s="62" customFormat="1" ht="18.899999999999999" customHeight="1" x14ac:dyDescent="0.3">
      <c r="A25" s="84" t="s">
        <v>352</v>
      </c>
      <c r="B25" s="69">
        <v>1803</v>
      </c>
      <c r="C25" s="70">
        <v>121.29162461999999</v>
      </c>
      <c r="D25" s="70">
        <v>121.69285875999999</v>
      </c>
      <c r="E25" s="69">
        <v>1752</v>
      </c>
      <c r="F25" s="70">
        <v>112.53131222</v>
      </c>
      <c r="G25" s="70">
        <v>107.64464568</v>
      </c>
      <c r="H25" s="69">
        <v>1457</v>
      </c>
      <c r="I25" s="70">
        <v>91.918490946999995</v>
      </c>
      <c r="J25" s="85">
        <v>86.391304929</v>
      </c>
    </row>
    <row r="26" spans="1:16" s="62" customFormat="1" ht="18.899999999999999" customHeight="1" x14ac:dyDescent="0.3">
      <c r="A26" s="84" t="s">
        <v>353</v>
      </c>
      <c r="B26" s="69">
        <v>923</v>
      </c>
      <c r="C26" s="70">
        <v>149.11147011</v>
      </c>
      <c r="D26" s="70">
        <v>166.54963957000001</v>
      </c>
      <c r="E26" s="69">
        <v>815</v>
      </c>
      <c r="F26" s="70">
        <v>130.71371291</v>
      </c>
      <c r="G26" s="70">
        <v>148.22979047999999</v>
      </c>
      <c r="H26" s="69">
        <v>712</v>
      </c>
      <c r="I26" s="70">
        <v>108.53658537</v>
      </c>
      <c r="J26" s="85">
        <v>122.96130745000001</v>
      </c>
    </row>
    <row r="27" spans="1:16" s="62" customFormat="1" ht="18.899999999999999" customHeight="1" x14ac:dyDescent="0.3">
      <c r="A27" s="86" t="s">
        <v>174</v>
      </c>
      <c r="B27" s="87">
        <v>17364</v>
      </c>
      <c r="C27" s="88">
        <v>93.934098986999999</v>
      </c>
      <c r="D27" s="88">
        <v>112.36113879</v>
      </c>
      <c r="E27" s="87">
        <v>16791</v>
      </c>
      <c r="F27" s="88">
        <v>82.982855843999999</v>
      </c>
      <c r="G27" s="88">
        <v>95.385316699000001</v>
      </c>
      <c r="H27" s="87">
        <v>14711</v>
      </c>
      <c r="I27" s="88">
        <v>66.001462610999994</v>
      </c>
      <c r="J27" s="89">
        <v>75.694233849</v>
      </c>
    </row>
    <row r="28" spans="1:16" ht="18.899999999999999" customHeight="1" x14ac:dyDescent="0.25">
      <c r="A28" s="90" t="s">
        <v>29</v>
      </c>
      <c r="B28" s="91">
        <v>110879</v>
      </c>
      <c r="C28" s="92">
        <v>86.460686467000002</v>
      </c>
      <c r="D28" s="92">
        <v>93.655853328999996</v>
      </c>
      <c r="E28" s="91">
        <v>113782</v>
      </c>
      <c r="F28" s="92">
        <v>83.184435469999997</v>
      </c>
      <c r="G28" s="92">
        <v>86.880448149000003</v>
      </c>
      <c r="H28" s="91">
        <v>102971</v>
      </c>
      <c r="I28" s="92">
        <v>71.630953564999999</v>
      </c>
      <c r="J28" s="93">
        <v>71.630953564999999</v>
      </c>
      <c r="K28" s="94"/>
      <c r="L28" s="94"/>
    </row>
    <row r="29" spans="1:16" ht="18.899999999999999" customHeight="1" x14ac:dyDescent="0.25">
      <c r="A29" s="77" t="s">
        <v>434</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469</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443</v>
      </c>
      <c r="B1" s="61"/>
      <c r="C1" s="61"/>
      <c r="D1" s="61"/>
      <c r="E1" s="61"/>
      <c r="F1" s="61"/>
      <c r="G1" s="61"/>
      <c r="H1" s="61"/>
      <c r="I1" s="61"/>
      <c r="J1" s="61"/>
    </row>
    <row r="2" spans="1:16" s="62" customFormat="1" ht="18.899999999999999" customHeight="1" x14ac:dyDescent="0.3">
      <c r="A2" s="1" t="s">
        <v>277</v>
      </c>
      <c r="B2" s="63"/>
      <c r="C2" s="63"/>
      <c r="D2" s="63"/>
      <c r="E2" s="63"/>
      <c r="F2" s="63"/>
      <c r="G2" s="63"/>
      <c r="H2" s="63"/>
      <c r="I2" s="63"/>
      <c r="J2" s="63"/>
    </row>
    <row r="3" spans="1:16" s="66" customFormat="1" ht="54" customHeight="1" x14ac:dyDescent="0.3">
      <c r="A3" s="104" t="s">
        <v>456</v>
      </c>
      <c r="B3" s="64" t="s">
        <v>459</v>
      </c>
      <c r="C3" s="64" t="s">
        <v>462</v>
      </c>
      <c r="D3" s="64" t="s">
        <v>463</v>
      </c>
      <c r="E3" s="64" t="s">
        <v>460</v>
      </c>
      <c r="F3" s="64" t="s">
        <v>464</v>
      </c>
      <c r="G3" s="64" t="s">
        <v>465</v>
      </c>
      <c r="H3" s="64" t="s">
        <v>461</v>
      </c>
      <c r="I3" s="64" t="s">
        <v>466</v>
      </c>
      <c r="J3" s="65" t="s">
        <v>467</v>
      </c>
      <c r="O3" s="67"/>
      <c r="P3" s="67"/>
    </row>
    <row r="4" spans="1:16" s="62" customFormat="1" ht="18.899999999999999" customHeight="1" x14ac:dyDescent="0.3">
      <c r="A4" s="84" t="s">
        <v>360</v>
      </c>
      <c r="B4" s="69">
        <v>840</v>
      </c>
      <c r="C4" s="70">
        <v>61.896691474000001</v>
      </c>
      <c r="D4" s="70">
        <v>67.479584543000001</v>
      </c>
      <c r="E4" s="69">
        <v>864</v>
      </c>
      <c r="F4" s="70">
        <v>58.651822686999999</v>
      </c>
      <c r="G4" s="70">
        <v>65.670781938999994</v>
      </c>
      <c r="H4" s="69">
        <v>890</v>
      </c>
      <c r="I4" s="70">
        <v>53.376514333999999</v>
      </c>
      <c r="J4" s="85">
        <v>53.87179072</v>
      </c>
    </row>
    <row r="5" spans="1:16" s="62" customFormat="1" ht="18.899999999999999" customHeight="1" x14ac:dyDescent="0.3">
      <c r="A5" s="84" t="s">
        <v>368</v>
      </c>
      <c r="B5" s="69">
        <v>810</v>
      </c>
      <c r="C5" s="70">
        <v>102.15664018</v>
      </c>
      <c r="D5" s="70">
        <v>82.174828804000001</v>
      </c>
      <c r="E5" s="69">
        <v>818</v>
      </c>
      <c r="F5" s="70">
        <v>102.31394622000001</v>
      </c>
      <c r="G5" s="70">
        <v>84.158604925000006</v>
      </c>
      <c r="H5" s="69">
        <v>680</v>
      </c>
      <c r="I5" s="70">
        <v>83.139748135000005</v>
      </c>
      <c r="J5" s="85">
        <v>62.314402758999996</v>
      </c>
    </row>
    <row r="6" spans="1:16" s="62" customFormat="1" ht="18.899999999999999" customHeight="1" x14ac:dyDescent="0.3">
      <c r="A6" s="84" t="s">
        <v>361</v>
      </c>
      <c r="B6" s="69">
        <v>691</v>
      </c>
      <c r="C6" s="70">
        <v>84.608791478000001</v>
      </c>
      <c r="D6" s="70">
        <v>83.489953946</v>
      </c>
      <c r="E6" s="69">
        <v>603</v>
      </c>
      <c r="F6" s="70">
        <v>68.772810218999993</v>
      </c>
      <c r="G6" s="70">
        <v>68.575875081000007</v>
      </c>
      <c r="H6" s="69">
        <v>666</v>
      </c>
      <c r="I6" s="70">
        <v>71.844660193999999</v>
      </c>
      <c r="J6" s="85">
        <v>66.695250825000002</v>
      </c>
    </row>
    <row r="7" spans="1:16" s="62" customFormat="1" ht="18.899999999999999" customHeight="1" x14ac:dyDescent="0.3">
      <c r="A7" s="84" t="s">
        <v>369</v>
      </c>
      <c r="B7" s="69">
        <v>1077</v>
      </c>
      <c r="C7" s="70">
        <v>65.367807720000002</v>
      </c>
      <c r="D7" s="70">
        <v>70.802591688999996</v>
      </c>
      <c r="E7" s="69">
        <v>1198</v>
      </c>
      <c r="F7" s="70">
        <v>71.526658307999995</v>
      </c>
      <c r="G7" s="70">
        <v>67.809404592000007</v>
      </c>
      <c r="H7" s="69">
        <v>1063</v>
      </c>
      <c r="I7" s="70">
        <v>61.116541136999999</v>
      </c>
      <c r="J7" s="85">
        <v>56.831279481999999</v>
      </c>
    </row>
    <row r="8" spans="1:16" s="62" customFormat="1" ht="18.899999999999999" customHeight="1" x14ac:dyDescent="0.3">
      <c r="A8" s="84" t="s">
        <v>370</v>
      </c>
      <c r="B8" s="69">
        <v>490</v>
      </c>
      <c r="C8" s="70">
        <v>99.411645363999995</v>
      </c>
      <c r="D8" s="70">
        <v>98.324057276999994</v>
      </c>
      <c r="E8" s="69">
        <v>434</v>
      </c>
      <c r="F8" s="70">
        <v>86.213746524000001</v>
      </c>
      <c r="G8" s="70">
        <v>86.371108457000005</v>
      </c>
      <c r="H8" s="69">
        <v>400</v>
      </c>
      <c r="I8" s="70">
        <v>75.272864131999995</v>
      </c>
      <c r="J8" s="85">
        <v>75.500148668999998</v>
      </c>
    </row>
    <row r="9" spans="1:16" s="62" customFormat="1" ht="18.899999999999999" customHeight="1" x14ac:dyDescent="0.3">
      <c r="A9" s="84" t="s">
        <v>371</v>
      </c>
      <c r="B9" s="69">
        <v>1565</v>
      </c>
      <c r="C9" s="70">
        <v>84.180517455</v>
      </c>
      <c r="D9" s="70">
        <v>89.381261572</v>
      </c>
      <c r="E9" s="69">
        <v>1393</v>
      </c>
      <c r="F9" s="70">
        <v>72.703549061000004</v>
      </c>
      <c r="G9" s="70">
        <v>69.254400982000007</v>
      </c>
      <c r="H9" s="69">
        <v>1315</v>
      </c>
      <c r="I9" s="70">
        <v>65.805935044999998</v>
      </c>
      <c r="J9" s="85">
        <v>63.203462625999997</v>
      </c>
    </row>
    <row r="10" spans="1:16" s="62" customFormat="1" ht="18.899999999999999" customHeight="1" x14ac:dyDescent="0.3">
      <c r="A10" s="84" t="s">
        <v>362</v>
      </c>
      <c r="B10" s="69">
        <v>341</v>
      </c>
      <c r="C10" s="70">
        <v>97.540045766999995</v>
      </c>
      <c r="D10" s="70">
        <v>96.197744107999995</v>
      </c>
      <c r="E10" s="69">
        <v>356</v>
      </c>
      <c r="F10" s="70">
        <v>101.85979971</v>
      </c>
      <c r="G10" s="70">
        <v>107.0326338</v>
      </c>
      <c r="H10" s="69">
        <v>307</v>
      </c>
      <c r="I10" s="70">
        <v>86.845827439999994</v>
      </c>
      <c r="J10" s="85">
        <v>81.012800372000001</v>
      </c>
    </row>
    <row r="11" spans="1:16" s="62" customFormat="1" ht="18.899999999999999" customHeight="1" x14ac:dyDescent="0.3">
      <c r="A11" s="84" t="s">
        <v>363</v>
      </c>
      <c r="B11" s="69">
        <v>659</v>
      </c>
      <c r="C11" s="70">
        <v>112.09389351999999</v>
      </c>
      <c r="D11" s="70">
        <v>79.614862907000003</v>
      </c>
      <c r="E11" s="69">
        <v>728</v>
      </c>
      <c r="F11" s="70">
        <v>121.27269698000001</v>
      </c>
      <c r="G11" s="70">
        <v>91.913092535999994</v>
      </c>
      <c r="H11" s="69">
        <v>652</v>
      </c>
      <c r="I11" s="70">
        <v>103.36081167</v>
      </c>
      <c r="J11" s="85">
        <v>76.069415251999999</v>
      </c>
    </row>
    <row r="12" spans="1:16" s="62" customFormat="1" ht="18.899999999999999" customHeight="1" x14ac:dyDescent="0.3">
      <c r="A12" s="84" t="s">
        <v>364</v>
      </c>
      <c r="B12" s="69">
        <v>765</v>
      </c>
      <c r="C12" s="70">
        <v>88.439306357999996</v>
      </c>
      <c r="D12" s="70">
        <v>81.432773788000006</v>
      </c>
      <c r="E12" s="69">
        <v>794</v>
      </c>
      <c r="F12" s="70">
        <v>83.755274262</v>
      </c>
      <c r="G12" s="70">
        <v>79.857503859000005</v>
      </c>
      <c r="H12" s="69">
        <v>727</v>
      </c>
      <c r="I12" s="70">
        <v>71.435590055999995</v>
      </c>
      <c r="J12" s="85">
        <v>65.973842348000005</v>
      </c>
    </row>
    <row r="13" spans="1:16" s="62" customFormat="1" ht="18.899999999999999" customHeight="1" x14ac:dyDescent="0.3">
      <c r="A13" s="84" t="s">
        <v>365</v>
      </c>
      <c r="B13" s="69">
        <v>518</v>
      </c>
      <c r="C13" s="70">
        <v>124.57912458</v>
      </c>
      <c r="D13" s="70">
        <v>112.32319317</v>
      </c>
      <c r="E13" s="69">
        <v>413</v>
      </c>
      <c r="F13" s="70">
        <v>100.16977928999999</v>
      </c>
      <c r="G13" s="70">
        <v>88.170682925999998</v>
      </c>
      <c r="H13" s="69">
        <v>405</v>
      </c>
      <c r="I13" s="70">
        <v>94.781184179999997</v>
      </c>
      <c r="J13" s="85">
        <v>75.052743759999998</v>
      </c>
    </row>
    <row r="14" spans="1:16" s="62" customFormat="1" ht="18.899999999999999" customHeight="1" x14ac:dyDescent="0.3">
      <c r="A14" s="84" t="s">
        <v>372</v>
      </c>
      <c r="B14" s="69">
        <v>913</v>
      </c>
      <c r="C14" s="70">
        <v>140.18117611</v>
      </c>
      <c r="D14" s="70">
        <v>172.24067327</v>
      </c>
      <c r="E14" s="69">
        <v>978</v>
      </c>
      <c r="F14" s="70">
        <v>138.37011885000001</v>
      </c>
      <c r="G14" s="70">
        <v>150.72000623</v>
      </c>
      <c r="H14" s="69">
        <v>911</v>
      </c>
      <c r="I14" s="70">
        <v>121.72634954999999</v>
      </c>
      <c r="J14" s="85">
        <v>132.77992581000001</v>
      </c>
    </row>
    <row r="15" spans="1:16" s="62" customFormat="1" ht="18.899999999999999" customHeight="1" x14ac:dyDescent="0.3">
      <c r="A15" s="84" t="s">
        <v>366</v>
      </c>
      <c r="B15" s="69">
        <v>986</v>
      </c>
      <c r="C15" s="70">
        <v>100.86956522</v>
      </c>
      <c r="D15" s="70">
        <v>91.297925043999996</v>
      </c>
      <c r="E15" s="69">
        <v>1182</v>
      </c>
      <c r="F15" s="70">
        <v>114.09266409</v>
      </c>
      <c r="G15" s="70">
        <v>98.310549949000006</v>
      </c>
      <c r="H15" s="69">
        <v>1024</v>
      </c>
      <c r="I15" s="70">
        <v>97.264437689999994</v>
      </c>
      <c r="J15" s="85">
        <v>77.634631872</v>
      </c>
    </row>
    <row r="16" spans="1:16" s="62" customFormat="1" ht="18.899999999999999" customHeight="1" x14ac:dyDescent="0.3">
      <c r="A16" s="84" t="s">
        <v>373</v>
      </c>
      <c r="B16" s="69">
        <v>1065</v>
      </c>
      <c r="C16" s="70">
        <v>156.36470416</v>
      </c>
      <c r="D16" s="70">
        <v>165.75110631000001</v>
      </c>
      <c r="E16" s="69">
        <v>880</v>
      </c>
      <c r="F16" s="70">
        <v>138.14756671999999</v>
      </c>
      <c r="G16" s="70">
        <v>142.62122613</v>
      </c>
      <c r="H16" s="69">
        <v>902</v>
      </c>
      <c r="I16" s="70">
        <v>120.15452245</v>
      </c>
      <c r="J16" s="85">
        <v>126.99368287999999</v>
      </c>
    </row>
    <row r="17" spans="1:16" s="62" customFormat="1" ht="18.899999999999999" customHeight="1" x14ac:dyDescent="0.3">
      <c r="A17" s="84" t="s">
        <v>374</v>
      </c>
      <c r="B17" s="69">
        <v>685</v>
      </c>
      <c r="C17" s="70">
        <v>110.21721641000001</v>
      </c>
      <c r="D17" s="70">
        <v>124.52946027</v>
      </c>
      <c r="E17" s="69">
        <v>695</v>
      </c>
      <c r="F17" s="70">
        <v>112.73317113</v>
      </c>
      <c r="G17" s="70">
        <v>124.8332521</v>
      </c>
      <c r="H17" s="69">
        <v>639</v>
      </c>
      <c r="I17" s="70">
        <v>104.70260528</v>
      </c>
      <c r="J17" s="85">
        <v>115.30444009</v>
      </c>
    </row>
    <row r="18" spans="1:16" s="62" customFormat="1" ht="18.899999999999999" customHeight="1" x14ac:dyDescent="0.3">
      <c r="A18" s="84" t="s">
        <v>367</v>
      </c>
      <c r="B18" s="69">
        <v>404</v>
      </c>
      <c r="C18" s="70">
        <v>116.05860385</v>
      </c>
      <c r="D18" s="70">
        <v>173.56146394000001</v>
      </c>
      <c r="E18" s="69">
        <v>435</v>
      </c>
      <c r="F18" s="70">
        <v>118.43179962000001</v>
      </c>
      <c r="G18" s="70">
        <v>172.63705181</v>
      </c>
      <c r="H18" s="69">
        <v>468</v>
      </c>
      <c r="I18" s="70">
        <v>119.96923866</v>
      </c>
      <c r="J18" s="85">
        <v>166.48426190000001</v>
      </c>
    </row>
    <row r="19" spans="1:16" s="62" customFormat="1" ht="18.899999999999999" customHeight="1" x14ac:dyDescent="0.3">
      <c r="A19" s="86" t="s">
        <v>49</v>
      </c>
      <c r="B19" s="87">
        <v>11809</v>
      </c>
      <c r="C19" s="88">
        <v>94.744105070000003</v>
      </c>
      <c r="D19" s="88">
        <v>102.22683575000001</v>
      </c>
      <c r="E19" s="87">
        <v>11771</v>
      </c>
      <c r="F19" s="88">
        <v>91.125149023999995</v>
      </c>
      <c r="G19" s="88">
        <v>95.253927191000002</v>
      </c>
      <c r="H19" s="87">
        <v>11049</v>
      </c>
      <c r="I19" s="88">
        <v>80.868629647000006</v>
      </c>
      <c r="J19" s="89">
        <v>83.806449904999994</v>
      </c>
    </row>
    <row r="20" spans="1:16" ht="18.899999999999999" customHeight="1" x14ac:dyDescent="0.25">
      <c r="A20" s="90" t="s">
        <v>29</v>
      </c>
      <c r="B20" s="91">
        <v>110879</v>
      </c>
      <c r="C20" s="92">
        <v>86.460686467000002</v>
      </c>
      <c r="D20" s="92">
        <v>93.655853328999996</v>
      </c>
      <c r="E20" s="91">
        <v>113782</v>
      </c>
      <c r="F20" s="92">
        <v>83.184435469999997</v>
      </c>
      <c r="G20" s="92">
        <v>86.880448149000003</v>
      </c>
      <c r="H20" s="91">
        <v>102971</v>
      </c>
      <c r="I20" s="92">
        <v>71.630953564999999</v>
      </c>
      <c r="J20" s="93">
        <v>71.630953564999999</v>
      </c>
      <c r="K20" s="94"/>
      <c r="L20" s="94"/>
    </row>
    <row r="21" spans="1:16" ht="18.899999999999999" customHeight="1" x14ac:dyDescent="0.25">
      <c r="A21" s="77" t="s">
        <v>434</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469</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444</v>
      </c>
      <c r="B1" s="61"/>
      <c r="C1" s="61"/>
      <c r="D1" s="61"/>
      <c r="E1" s="61"/>
      <c r="F1" s="61"/>
      <c r="G1" s="61"/>
      <c r="H1" s="61"/>
      <c r="I1" s="61"/>
      <c r="J1" s="61"/>
    </row>
    <row r="2" spans="1:16" s="62" customFormat="1" ht="18.899999999999999" customHeight="1" x14ac:dyDescent="0.3">
      <c r="A2" s="1" t="s">
        <v>277</v>
      </c>
      <c r="B2" s="63"/>
      <c r="C2" s="63"/>
      <c r="D2" s="63"/>
      <c r="E2" s="63"/>
      <c r="F2" s="63"/>
      <c r="G2" s="63"/>
      <c r="H2" s="63"/>
      <c r="I2" s="63"/>
      <c r="J2" s="63"/>
    </row>
    <row r="3" spans="1:16" s="66" customFormat="1" ht="54" customHeight="1" x14ac:dyDescent="0.3">
      <c r="A3" s="104" t="s">
        <v>456</v>
      </c>
      <c r="B3" s="64" t="s">
        <v>459</v>
      </c>
      <c r="C3" s="64" t="s">
        <v>462</v>
      </c>
      <c r="D3" s="64" t="s">
        <v>463</v>
      </c>
      <c r="E3" s="64" t="s">
        <v>460</v>
      </c>
      <c r="F3" s="64" t="s">
        <v>464</v>
      </c>
      <c r="G3" s="64" t="s">
        <v>465</v>
      </c>
      <c r="H3" s="64" t="s">
        <v>461</v>
      </c>
      <c r="I3" s="64" t="s">
        <v>466</v>
      </c>
      <c r="J3" s="65" t="s">
        <v>467</v>
      </c>
      <c r="O3" s="67"/>
      <c r="P3" s="67"/>
    </row>
    <row r="4" spans="1:16" s="62" customFormat="1" ht="18.899999999999999" customHeight="1" x14ac:dyDescent="0.3">
      <c r="A4" s="84" t="s">
        <v>390</v>
      </c>
      <c r="B4" s="69">
        <v>1147</v>
      </c>
      <c r="C4" s="70">
        <v>75.804639481999999</v>
      </c>
      <c r="D4" s="70">
        <v>79.710729618000002</v>
      </c>
      <c r="E4" s="69">
        <v>1240</v>
      </c>
      <c r="F4" s="70">
        <v>78.411534083999996</v>
      </c>
      <c r="G4" s="70">
        <v>77.378084833000003</v>
      </c>
      <c r="H4" s="69">
        <v>1253</v>
      </c>
      <c r="I4" s="70">
        <v>79.500031723999996</v>
      </c>
      <c r="J4" s="85">
        <v>77.880512647000003</v>
      </c>
    </row>
    <row r="5" spans="1:16" s="62" customFormat="1" ht="18.899999999999999" customHeight="1" x14ac:dyDescent="0.3">
      <c r="A5" s="84" t="s">
        <v>375</v>
      </c>
      <c r="B5" s="69">
        <v>1943</v>
      </c>
      <c r="C5" s="70">
        <v>126.75321286</v>
      </c>
      <c r="D5" s="70">
        <v>118.25452362</v>
      </c>
      <c r="E5" s="69">
        <v>1747</v>
      </c>
      <c r="F5" s="70">
        <v>113.33852342</v>
      </c>
      <c r="G5" s="70">
        <v>102.60060267</v>
      </c>
      <c r="H5" s="69">
        <v>1373</v>
      </c>
      <c r="I5" s="70">
        <v>87.832650971999996</v>
      </c>
      <c r="J5" s="85">
        <v>78.926535242</v>
      </c>
    </row>
    <row r="6" spans="1:16" s="62" customFormat="1" ht="18.899999999999999" customHeight="1" x14ac:dyDescent="0.3">
      <c r="A6" s="84" t="s">
        <v>408</v>
      </c>
      <c r="B6" s="69">
        <v>865</v>
      </c>
      <c r="C6" s="70">
        <v>88.247296469999995</v>
      </c>
      <c r="D6" s="70">
        <v>90.737690150000006</v>
      </c>
      <c r="E6" s="69">
        <v>882</v>
      </c>
      <c r="F6" s="70">
        <v>78.771099402000004</v>
      </c>
      <c r="G6" s="70">
        <v>81.584247923999996</v>
      </c>
      <c r="H6" s="69">
        <v>871</v>
      </c>
      <c r="I6" s="70">
        <v>65.919927344000001</v>
      </c>
      <c r="J6" s="85">
        <v>68.914941411000001</v>
      </c>
    </row>
    <row r="7" spans="1:16" s="62" customFormat="1" ht="18.899999999999999" customHeight="1" x14ac:dyDescent="0.3">
      <c r="A7" s="84" t="s">
        <v>376</v>
      </c>
      <c r="B7" s="69">
        <v>1287</v>
      </c>
      <c r="C7" s="70">
        <v>112.46067807999999</v>
      </c>
      <c r="D7" s="70">
        <v>108.17154437000001</v>
      </c>
      <c r="E7" s="69">
        <v>1227</v>
      </c>
      <c r="F7" s="70">
        <v>99.167542229000006</v>
      </c>
      <c r="G7" s="70">
        <v>92.667801341000001</v>
      </c>
      <c r="H7" s="69">
        <v>1188</v>
      </c>
      <c r="I7" s="70">
        <v>87.642936186</v>
      </c>
      <c r="J7" s="85">
        <v>83.828986142000005</v>
      </c>
    </row>
    <row r="8" spans="1:16" s="62" customFormat="1" ht="18.899999999999999" customHeight="1" x14ac:dyDescent="0.3">
      <c r="A8" s="84" t="s">
        <v>377</v>
      </c>
      <c r="B8" s="69">
        <v>1297</v>
      </c>
      <c r="C8" s="70">
        <v>128.95207794999999</v>
      </c>
      <c r="D8" s="70">
        <v>112.4178825</v>
      </c>
      <c r="E8" s="69">
        <v>1311</v>
      </c>
      <c r="F8" s="70">
        <v>129.14983745000001</v>
      </c>
      <c r="G8" s="70">
        <v>113.57183912000001</v>
      </c>
      <c r="H8" s="69">
        <v>1119</v>
      </c>
      <c r="I8" s="70">
        <v>108.0950541</v>
      </c>
      <c r="J8" s="85">
        <v>93.108173711000006</v>
      </c>
    </row>
    <row r="9" spans="1:16" s="62" customFormat="1" ht="18.899999999999999" customHeight="1" x14ac:dyDescent="0.3">
      <c r="A9" s="84" t="s">
        <v>389</v>
      </c>
      <c r="B9" s="69">
        <v>666</v>
      </c>
      <c r="C9" s="70">
        <v>92.014368610000005</v>
      </c>
      <c r="D9" s="70">
        <v>96.711583942999994</v>
      </c>
      <c r="E9" s="69">
        <v>674</v>
      </c>
      <c r="F9" s="70">
        <v>87.237898006999998</v>
      </c>
      <c r="G9" s="70">
        <v>92.210564215000005</v>
      </c>
      <c r="H9" s="69">
        <v>681</v>
      </c>
      <c r="I9" s="70">
        <v>81.880485751999998</v>
      </c>
      <c r="J9" s="85">
        <v>74.832392150999993</v>
      </c>
    </row>
    <row r="10" spans="1:16" s="62" customFormat="1" ht="18.899999999999999" customHeight="1" x14ac:dyDescent="0.3">
      <c r="A10" s="84" t="s">
        <v>378</v>
      </c>
      <c r="B10" s="69">
        <v>686</v>
      </c>
      <c r="C10" s="70">
        <v>130.91603053</v>
      </c>
      <c r="D10" s="70">
        <v>117.3307193</v>
      </c>
      <c r="E10" s="69">
        <v>643</v>
      </c>
      <c r="F10" s="70">
        <v>125.73328119</v>
      </c>
      <c r="G10" s="70">
        <v>110.11540716</v>
      </c>
      <c r="H10" s="69">
        <v>565</v>
      </c>
      <c r="I10" s="70">
        <v>111.9033472</v>
      </c>
      <c r="J10" s="85">
        <v>90.317341643999995</v>
      </c>
    </row>
    <row r="11" spans="1:16" s="62" customFormat="1" ht="18.899999999999999" customHeight="1" x14ac:dyDescent="0.3">
      <c r="A11" s="84" t="s">
        <v>379</v>
      </c>
      <c r="B11" s="69">
        <v>1023</v>
      </c>
      <c r="C11" s="70">
        <v>182.38545195</v>
      </c>
      <c r="D11" s="70">
        <v>145.98305087</v>
      </c>
      <c r="E11" s="69">
        <v>1032</v>
      </c>
      <c r="F11" s="70">
        <v>187.90968681999999</v>
      </c>
      <c r="G11" s="70">
        <v>148.89793591</v>
      </c>
      <c r="H11" s="69">
        <v>676</v>
      </c>
      <c r="I11" s="70">
        <v>125.37091988</v>
      </c>
      <c r="J11" s="85">
        <v>95.372630353999995</v>
      </c>
    </row>
    <row r="12" spans="1:16" s="62" customFormat="1" ht="18.899999999999999" customHeight="1" x14ac:dyDescent="0.3">
      <c r="A12" s="84" t="s">
        <v>380</v>
      </c>
      <c r="B12" s="69">
        <v>1518</v>
      </c>
      <c r="C12" s="70">
        <v>127.57374569</v>
      </c>
      <c r="D12" s="70">
        <v>113.81857573000001</v>
      </c>
      <c r="E12" s="69">
        <v>1473</v>
      </c>
      <c r="F12" s="70">
        <v>119.99022483</v>
      </c>
      <c r="G12" s="70">
        <v>109.59955225</v>
      </c>
      <c r="H12" s="69">
        <v>1357</v>
      </c>
      <c r="I12" s="70">
        <v>106.69916653999999</v>
      </c>
      <c r="J12" s="85">
        <v>98.727948130000001</v>
      </c>
    </row>
    <row r="13" spans="1:16" s="62" customFormat="1" ht="18.899999999999999" customHeight="1" x14ac:dyDescent="0.3">
      <c r="A13" s="84" t="s">
        <v>381</v>
      </c>
      <c r="B13" s="69">
        <v>1815</v>
      </c>
      <c r="C13" s="70">
        <v>128.10559006</v>
      </c>
      <c r="D13" s="70">
        <v>120.55411863</v>
      </c>
      <c r="E13" s="69">
        <v>1745</v>
      </c>
      <c r="F13" s="70">
        <v>123.81155101</v>
      </c>
      <c r="G13" s="70">
        <v>118.31031446</v>
      </c>
      <c r="H13" s="69">
        <v>1492</v>
      </c>
      <c r="I13" s="70">
        <v>106.25267056</v>
      </c>
      <c r="J13" s="85">
        <v>96.677802709000005</v>
      </c>
    </row>
    <row r="14" spans="1:16" s="62" customFormat="1" ht="18.899999999999999" customHeight="1" x14ac:dyDescent="0.3">
      <c r="A14" s="84" t="s">
        <v>382</v>
      </c>
      <c r="B14" s="69">
        <v>1683</v>
      </c>
      <c r="C14" s="70">
        <v>140.69553586000001</v>
      </c>
      <c r="D14" s="70">
        <v>125.84550828</v>
      </c>
      <c r="E14" s="69">
        <v>1560</v>
      </c>
      <c r="F14" s="70">
        <v>132.85641287999999</v>
      </c>
      <c r="G14" s="70">
        <v>120.93008763</v>
      </c>
      <c r="H14" s="69">
        <v>1324</v>
      </c>
      <c r="I14" s="70">
        <v>111.95670556</v>
      </c>
      <c r="J14" s="85">
        <v>101.9678936</v>
      </c>
    </row>
    <row r="15" spans="1:16" s="62" customFormat="1" ht="18.899999999999999" customHeight="1" x14ac:dyDescent="0.3">
      <c r="A15" s="84" t="s">
        <v>383</v>
      </c>
      <c r="B15" s="69">
        <v>1335</v>
      </c>
      <c r="C15" s="70">
        <v>152.50171349999999</v>
      </c>
      <c r="D15" s="70">
        <v>132.38248358000001</v>
      </c>
      <c r="E15" s="69">
        <v>1205</v>
      </c>
      <c r="F15" s="70">
        <v>133.25223930000001</v>
      </c>
      <c r="G15" s="70">
        <v>115.72767689</v>
      </c>
      <c r="H15" s="69">
        <v>1096</v>
      </c>
      <c r="I15" s="70">
        <v>117.31963177</v>
      </c>
      <c r="J15" s="85">
        <v>99.710157800999994</v>
      </c>
    </row>
    <row r="16" spans="1:16" s="62" customFormat="1" ht="18.899999999999999" customHeight="1" x14ac:dyDescent="0.3">
      <c r="A16" s="84" t="s">
        <v>384</v>
      </c>
      <c r="B16" s="69">
        <v>889</v>
      </c>
      <c r="C16" s="70">
        <v>168.72271778000001</v>
      </c>
      <c r="D16" s="70">
        <v>145.91435558000001</v>
      </c>
      <c r="E16" s="69">
        <v>820</v>
      </c>
      <c r="F16" s="70">
        <v>151.12421673</v>
      </c>
      <c r="G16" s="70">
        <v>132.04425086000001</v>
      </c>
      <c r="H16" s="69">
        <v>629</v>
      </c>
      <c r="I16" s="70">
        <v>116.78425548</v>
      </c>
      <c r="J16" s="85">
        <v>99.649396855000006</v>
      </c>
    </row>
    <row r="17" spans="1:12" s="62" customFormat="1" ht="18.899999999999999" customHeight="1" x14ac:dyDescent="0.3">
      <c r="A17" s="84" t="s">
        <v>388</v>
      </c>
      <c r="B17" s="69">
        <v>782</v>
      </c>
      <c r="C17" s="70">
        <v>114.57875457999999</v>
      </c>
      <c r="D17" s="70">
        <v>109.3133989</v>
      </c>
      <c r="E17" s="69">
        <v>818</v>
      </c>
      <c r="F17" s="70">
        <v>110.51067279</v>
      </c>
      <c r="G17" s="70">
        <v>105.46782755</v>
      </c>
      <c r="H17" s="69">
        <v>697</v>
      </c>
      <c r="I17" s="70">
        <v>95.296691276999994</v>
      </c>
      <c r="J17" s="85">
        <v>91.195028393000001</v>
      </c>
    </row>
    <row r="18" spans="1:12" s="62" customFormat="1" ht="18.899999999999999" customHeight="1" x14ac:dyDescent="0.3">
      <c r="A18" s="84" t="s">
        <v>385</v>
      </c>
      <c r="B18" s="69">
        <v>1518</v>
      </c>
      <c r="C18" s="70">
        <v>210.42417520999999</v>
      </c>
      <c r="D18" s="70">
        <v>225.7145299</v>
      </c>
      <c r="E18" s="69">
        <v>1201</v>
      </c>
      <c r="F18" s="70">
        <v>168.49046016</v>
      </c>
      <c r="G18" s="70">
        <v>162.90287504</v>
      </c>
      <c r="H18" s="69">
        <v>984</v>
      </c>
      <c r="I18" s="70">
        <v>133.89576812999999</v>
      </c>
      <c r="J18" s="85">
        <v>131.53869903</v>
      </c>
    </row>
    <row r="19" spans="1:12" s="62" customFormat="1" ht="18.899999999999999" customHeight="1" x14ac:dyDescent="0.3">
      <c r="A19" s="84" t="s">
        <v>386</v>
      </c>
      <c r="B19" s="69">
        <v>1482</v>
      </c>
      <c r="C19" s="70">
        <v>159.76714100999999</v>
      </c>
      <c r="D19" s="70">
        <v>176.20433227999999</v>
      </c>
      <c r="E19" s="69">
        <v>1143</v>
      </c>
      <c r="F19" s="70">
        <v>133.69984794000001</v>
      </c>
      <c r="G19" s="70">
        <v>138.22419033</v>
      </c>
      <c r="H19" s="69">
        <v>972</v>
      </c>
      <c r="I19" s="70">
        <v>111.8141033</v>
      </c>
      <c r="J19" s="85">
        <v>113.55926112</v>
      </c>
    </row>
    <row r="20" spans="1:12" s="62" customFormat="1" ht="18.899999999999999" customHeight="1" x14ac:dyDescent="0.3">
      <c r="A20" s="84" t="s">
        <v>387</v>
      </c>
      <c r="B20" s="69">
        <v>1128</v>
      </c>
      <c r="C20" s="70">
        <v>101.18406889000001</v>
      </c>
      <c r="D20" s="70">
        <v>107.42246441</v>
      </c>
      <c r="E20" s="69">
        <v>1311</v>
      </c>
      <c r="F20" s="70">
        <v>106.73288285</v>
      </c>
      <c r="G20" s="70">
        <v>113.91001730000001</v>
      </c>
      <c r="H20" s="69">
        <v>1329</v>
      </c>
      <c r="I20" s="70">
        <v>105.60190703000001</v>
      </c>
      <c r="J20" s="85">
        <v>109.06360983</v>
      </c>
    </row>
    <row r="21" spans="1:12" s="62" customFormat="1" ht="18.899999999999999" customHeight="1" x14ac:dyDescent="0.3">
      <c r="A21" s="86" t="s">
        <v>172</v>
      </c>
      <c r="B21" s="87">
        <v>21064</v>
      </c>
      <c r="C21" s="88">
        <v>126.61240879</v>
      </c>
      <c r="D21" s="88">
        <v>123.86420984999999</v>
      </c>
      <c r="E21" s="87">
        <v>20032</v>
      </c>
      <c r="F21" s="88">
        <v>116.99294491000001</v>
      </c>
      <c r="G21" s="88">
        <v>115.48741298</v>
      </c>
      <c r="H21" s="87">
        <v>17606</v>
      </c>
      <c r="I21" s="88">
        <v>99.736016223999997</v>
      </c>
      <c r="J21" s="89">
        <v>96.106216505000006</v>
      </c>
    </row>
    <row r="22" spans="1:12" ht="18.899999999999999" customHeight="1" x14ac:dyDescent="0.25">
      <c r="A22" s="90" t="s">
        <v>29</v>
      </c>
      <c r="B22" s="91">
        <v>110879</v>
      </c>
      <c r="C22" s="92">
        <v>86.460686467000002</v>
      </c>
      <c r="D22" s="92">
        <v>93.655853328999996</v>
      </c>
      <c r="E22" s="91">
        <v>113782</v>
      </c>
      <c r="F22" s="92">
        <v>83.184435469999997</v>
      </c>
      <c r="G22" s="92">
        <v>86.880448149000003</v>
      </c>
      <c r="H22" s="91">
        <v>102971</v>
      </c>
      <c r="I22" s="92">
        <v>71.630953564999999</v>
      </c>
      <c r="J22" s="93">
        <v>71.630953564999999</v>
      </c>
      <c r="K22" s="94"/>
      <c r="L22" s="94"/>
    </row>
    <row r="23" spans="1:12" ht="18.899999999999999" customHeight="1" x14ac:dyDescent="0.25">
      <c r="A23" s="77" t="s">
        <v>434</v>
      </c>
    </row>
    <row r="25" spans="1:12" ht="15.6" x14ac:dyDescent="0.3">
      <c r="A25" s="122" t="s">
        <v>469</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445</v>
      </c>
      <c r="B1" s="61"/>
      <c r="C1" s="61"/>
      <c r="D1" s="61"/>
      <c r="E1" s="61"/>
      <c r="F1" s="61"/>
      <c r="G1" s="61"/>
      <c r="H1" s="61"/>
      <c r="I1" s="61"/>
      <c r="J1" s="61"/>
    </row>
    <row r="2" spans="1:16" s="62" customFormat="1" ht="18.899999999999999" customHeight="1" x14ac:dyDescent="0.3">
      <c r="A2" s="1" t="s">
        <v>277</v>
      </c>
      <c r="B2" s="63"/>
      <c r="C2" s="63"/>
      <c r="D2" s="63"/>
      <c r="E2" s="63"/>
      <c r="F2" s="63"/>
      <c r="G2" s="63"/>
      <c r="H2" s="63"/>
      <c r="I2" s="63"/>
      <c r="J2" s="63"/>
    </row>
    <row r="3" spans="1:16" s="66" customFormat="1" ht="54" customHeight="1" x14ac:dyDescent="0.3">
      <c r="A3" s="104" t="s">
        <v>456</v>
      </c>
      <c r="B3" s="64" t="s">
        <v>459</v>
      </c>
      <c r="C3" s="64" t="s">
        <v>462</v>
      </c>
      <c r="D3" s="64" t="s">
        <v>463</v>
      </c>
      <c r="E3" s="64" t="s">
        <v>460</v>
      </c>
      <c r="F3" s="64" t="s">
        <v>464</v>
      </c>
      <c r="G3" s="64" t="s">
        <v>465</v>
      </c>
      <c r="H3" s="64" t="s">
        <v>461</v>
      </c>
      <c r="I3" s="64" t="s">
        <v>466</v>
      </c>
      <c r="J3" s="65" t="s">
        <v>467</v>
      </c>
      <c r="O3" s="67"/>
      <c r="P3" s="67"/>
    </row>
    <row r="4" spans="1:16" s="62" customFormat="1" ht="56.25" customHeight="1" x14ac:dyDescent="0.3">
      <c r="A4" s="95" t="s">
        <v>401</v>
      </c>
      <c r="B4" s="69">
        <v>812</v>
      </c>
      <c r="C4" s="70">
        <v>106.08831983</v>
      </c>
      <c r="D4" s="70">
        <v>112.95507118</v>
      </c>
      <c r="E4" s="69">
        <v>758</v>
      </c>
      <c r="F4" s="70">
        <v>99.214659686000005</v>
      </c>
      <c r="G4" s="70">
        <v>100.7089185</v>
      </c>
      <c r="H4" s="69">
        <v>618</v>
      </c>
      <c r="I4" s="70">
        <v>84.345571175000003</v>
      </c>
      <c r="J4" s="85">
        <v>79.371689899000003</v>
      </c>
    </row>
    <row r="5" spans="1:16" s="62" customFormat="1" ht="56.25" customHeight="1" x14ac:dyDescent="0.3">
      <c r="A5" s="95" t="s">
        <v>391</v>
      </c>
      <c r="B5" s="69">
        <v>163</v>
      </c>
      <c r="C5" s="70">
        <v>104.55420141</v>
      </c>
      <c r="D5" s="70">
        <v>146.70225912000001</v>
      </c>
      <c r="E5" s="69">
        <v>151</v>
      </c>
      <c r="F5" s="70">
        <v>105.29986053</v>
      </c>
      <c r="G5" s="70">
        <v>140.14299452</v>
      </c>
      <c r="H5" s="69">
        <v>105</v>
      </c>
      <c r="I5" s="70">
        <v>82.742316785</v>
      </c>
      <c r="J5" s="85">
        <v>103.06310809999999</v>
      </c>
    </row>
    <row r="6" spans="1:16" s="62" customFormat="1" ht="56.25" customHeight="1" x14ac:dyDescent="0.3">
      <c r="A6" s="95" t="s">
        <v>402</v>
      </c>
      <c r="B6" s="69">
        <v>1416</v>
      </c>
      <c r="C6" s="70">
        <v>95.902472062000001</v>
      </c>
      <c r="D6" s="70">
        <v>128.37455996</v>
      </c>
      <c r="E6" s="69">
        <v>1289</v>
      </c>
      <c r="F6" s="70">
        <v>85.699089155999999</v>
      </c>
      <c r="G6" s="70">
        <v>103.77255785</v>
      </c>
      <c r="H6" s="69">
        <v>1148</v>
      </c>
      <c r="I6" s="70">
        <v>79.380445304999995</v>
      </c>
      <c r="J6" s="85">
        <v>94.185240050999994</v>
      </c>
    </row>
    <row r="7" spans="1:16" s="62" customFormat="1" ht="56.25" customHeight="1" x14ac:dyDescent="0.3">
      <c r="A7" s="95" t="s">
        <v>400</v>
      </c>
      <c r="B7" s="69">
        <v>1482</v>
      </c>
      <c r="C7" s="70">
        <v>130.18271257999999</v>
      </c>
      <c r="D7" s="70">
        <v>157.92754907</v>
      </c>
      <c r="E7" s="69">
        <v>1206</v>
      </c>
      <c r="F7" s="70">
        <v>105.89164984</v>
      </c>
      <c r="G7" s="70">
        <v>126.97999313</v>
      </c>
      <c r="H7" s="69">
        <v>1129</v>
      </c>
      <c r="I7" s="70">
        <v>99.779054353000006</v>
      </c>
      <c r="J7" s="85">
        <v>109.89097739</v>
      </c>
    </row>
    <row r="8" spans="1:16" s="62" customFormat="1" ht="56.25" customHeight="1" x14ac:dyDescent="0.3">
      <c r="A8" s="95" t="s">
        <v>405</v>
      </c>
      <c r="B8" s="69">
        <v>153</v>
      </c>
      <c r="C8" s="70">
        <v>98.455598456000004</v>
      </c>
      <c r="D8" s="70">
        <v>133.63412055000001</v>
      </c>
      <c r="E8" s="69">
        <v>157</v>
      </c>
      <c r="F8" s="70">
        <v>98.002496879000006</v>
      </c>
      <c r="G8" s="70">
        <v>134.12657976</v>
      </c>
      <c r="H8" s="69">
        <v>138</v>
      </c>
      <c r="I8" s="70">
        <v>83.687083080999997</v>
      </c>
      <c r="J8" s="85">
        <v>110.01531749</v>
      </c>
    </row>
    <row r="9" spans="1:16" s="62" customFormat="1" ht="56.25" customHeight="1" x14ac:dyDescent="0.3">
      <c r="A9" s="95" t="s">
        <v>406</v>
      </c>
      <c r="B9" s="69">
        <v>187</v>
      </c>
      <c r="C9" s="70">
        <v>135.11560693999999</v>
      </c>
      <c r="D9" s="70">
        <v>172.18801063000001</v>
      </c>
      <c r="E9" s="69">
        <v>136</v>
      </c>
      <c r="F9" s="70">
        <v>108.36653386</v>
      </c>
      <c r="G9" s="70">
        <v>137.50019571999999</v>
      </c>
      <c r="H9" s="69">
        <v>114</v>
      </c>
      <c r="I9" s="70">
        <v>95.878889822999994</v>
      </c>
      <c r="J9" s="85">
        <v>112.3413671</v>
      </c>
    </row>
    <row r="10" spans="1:16" s="62" customFormat="1" ht="56.25" customHeight="1" x14ac:dyDescent="0.3">
      <c r="A10" s="95" t="s">
        <v>407</v>
      </c>
      <c r="B10" s="69">
        <v>322</v>
      </c>
      <c r="C10" s="70">
        <v>199.75186103999999</v>
      </c>
      <c r="D10" s="70">
        <v>267.62654798</v>
      </c>
      <c r="E10" s="69">
        <v>288</v>
      </c>
      <c r="F10" s="70">
        <v>165.3272101</v>
      </c>
      <c r="G10" s="70">
        <v>214.76877808</v>
      </c>
      <c r="H10" s="69">
        <v>240</v>
      </c>
      <c r="I10" s="70">
        <v>148.42300556999999</v>
      </c>
      <c r="J10" s="85">
        <v>190.74368107999999</v>
      </c>
    </row>
    <row r="11" spans="1:16" s="62" customFormat="1" ht="56.25" customHeight="1" x14ac:dyDescent="0.3">
      <c r="A11" s="95" t="s">
        <v>394</v>
      </c>
      <c r="B11" s="69">
        <v>637</v>
      </c>
      <c r="C11" s="70">
        <v>139.57055215</v>
      </c>
      <c r="D11" s="70">
        <v>202.15260832000001</v>
      </c>
      <c r="E11" s="69">
        <v>652</v>
      </c>
      <c r="F11" s="70">
        <v>123.9072596</v>
      </c>
      <c r="G11" s="70">
        <v>175.2883334</v>
      </c>
      <c r="H11" s="69">
        <v>625</v>
      </c>
      <c r="I11" s="70">
        <v>112.69383338999999</v>
      </c>
      <c r="J11" s="85">
        <v>153.96298831999999</v>
      </c>
    </row>
    <row r="12" spans="1:16" s="62" customFormat="1" ht="56.25" customHeight="1" x14ac:dyDescent="0.3">
      <c r="A12" s="95" t="s">
        <v>395</v>
      </c>
      <c r="B12" s="69">
        <v>481</v>
      </c>
      <c r="C12" s="70">
        <v>88.696293564000001</v>
      </c>
      <c r="D12" s="70">
        <v>120.54426917000001</v>
      </c>
      <c r="E12" s="69">
        <v>556</v>
      </c>
      <c r="F12" s="70">
        <v>96.813512102000004</v>
      </c>
      <c r="G12" s="70">
        <v>129.62943471</v>
      </c>
      <c r="H12" s="69">
        <v>499</v>
      </c>
      <c r="I12" s="70">
        <v>82.018408941000004</v>
      </c>
      <c r="J12" s="85">
        <v>108.79285068</v>
      </c>
    </row>
    <row r="13" spans="1:16" s="62" customFormat="1" ht="56.25" customHeight="1" x14ac:dyDescent="0.3">
      <c r="A13" s="95" t="s">
        <v>403</v>
      </c>
      <c r="B13" s="69">
        <v>542</v>
      </c>
      <c r="C13" s="70">
        <v>138.86753779</v>
      </c>
      <c r="D13" s="70">
        <v>202.87848554999999</v>
      </c>
      <c r="E13" s="69">
        <v>466</v>
      </c>
      <c r="F13" s="70">
        <v>110.89957163</v>
      </c>
      <c r="G13" s="70">
        <v>156.57369079</v>
      </c>
      <c r="H13" s="69">
        <v>539</v>
      </c>
      <c r="I13" s="70">
        <v>125.67031942</v>
      </c>
      <c r="J13" s="85">
        <v>177.35459329</v>
      </c>
    </row>
    <row r="14" spans="1:16" s="62" customFormat="1" ht="56.25" customHeight="1" x14ac:dyDescent="0.3">
      <c r="A14" s="95" t="s">
        <v>404</v>
      </c>
      <c r="B14" s="69">
        <v>642</v>
      </c>
      <c r="C14" s="70">
        <v>159.70149254</v>
      </c>
      <c r="D14" s="70">
        <v>212.05588152000001</v>
      </c>
      <c r="E14" s="69">
        <v>567</v>
      </c>
      <c r="F14" s="70">
        <v>132.16783217</v>
      </c>
      <c r="G14" s="70">
        <v>181.23798477</v>
      </c>
      <c r="H14" s="69">
        <v>556</v>
      </c>
      <c r="I14" s="70">
        <v>119.39016534</v>
      </c>
      <c r="J14" s="85">
        <v>152.3860258</v>
      </c>
    </row>
    <row r="15" spans="1:16" s="62" customFormat="1" ht="56.25" customHeight="1" x14ac:dyDescent="0.3">
      <c r="A15" s="95" t="s">
        <v>396</v>
      </c>
      <c r="B15" s="69">
        <v>355</v>
      </c>
      <c r="C15" s="70">
        <v>108.69565217</v>
      </c>
      <c r="D15" s="70">
        <v>153.95683855999999</v>
      </c>
      <c r="E15" s="69">
        <v>326</v>
      </c>
      <c r="F15" s="70">
        <v>97.751124438000005</v>
      </c>
      <c r="G15" s="70">
        <v>136.88961739000001</v>
      </c>
      <c r="H15" s="69">
        <v>293</v>
      </c>
      <c r="I15" s="70">
        <v>88.386123679999997</v>
      </c>
      <c r="J15" s="85">
        <v>131.31511578999999</v>
      </c>
    </row>
    <row r="16" spans="1:16" s="62" customFormat="1" ht="56.25" customHeight="1" x14ac:dyDescent="0.3">
      <c r="A16" s="95" t="s">
        <v>399</v>
      </c>
      <c r="B16" s="69">
        <v>308</v>
      </c>
      <c r="C16" s="70">
        <v>167.93893130000001</v>
      </c>
      <c r="D16" s="70">
        <v>263.48569230999999</v>
      </c>
      <c r="E16" s="69">
        <v>266</v>
      </c>
      <c r="F16" s="70">
        <v>135.78356303999999</v>
      </c>
      <c r="G16" s="70">
        <v>200.12060739</v>
      </c>
      <c r="H16" s="69">
        <v>273</v>
      </c>
      <c r="I16" s="70">
        <v>137.94845882000001</v>
      </c>
      <c r="J16" s="85">
        <v>205.31929237</v>
      </c>
    </row>
    <row r="17" spans="1:12" s="62" customFormat="1" ht="56.25" customHeight="1" x14ac:dyDescent="0.3">
      <c r="A17" s="95" t="s">
        <v>398</v>
      </c>
      <c r="B17" s="69">
        <v>1175</v>
      </c>
      <c r="C17" s="70">
        <v>143.15302144</v>
      </c>
      <c r="D17" s="70">
        <v>224.77457887</v>
      </c>
      <c r="E17" s="69">
        <v>1538</v>
      </c>
      <c r="F17" s="70">
        <v>170.30229209999999</v>
      </c>
      <c r="G17" s="70">
        <v>252.71929564000001</v>
      </c>
      <c r="H17" s="69">
        <v>1417</v>
      </c>
      <c r="I17" s="70">
        <v>150.58448458999999</v>
      </c>
      <c r="J17" s="85">
        <v>220.41618793999999</v>
      </c>
    </row>
    <row r="18" spans="1:12" s="62" customFormat="1" ht="56.25" customHeight="1" x14ac:dyDescent="0.3">
      <c r="A18" s="95" t="s">
        <v>397</v>
      </c>
      <c r="B18" s="69">
        <v>611</v>
      </c>
      <c r="C18" s="70">
        <v>179.33665981999999</v>
      </c>
      <c r="D18" s="70">
        <v>274.15911518000001</v>
      </c>
      <c r="E18" s="69">
        <v>597</v>
      </c>
      <c r="F18" s="70">
        <v>170.13394129</v>
      </c>
      <c r="G18" s="70">
        <v>241.65270183000001</v>
      </c>
      <c r="H18" s="69">
        <v>480</v>
      </c>
      <c r="I18" s="70">
        <v>133.00083126000001</v>
      </c>
      <c r="J18" s="85">
        <v>181.67467381</v>
      </c>
    </row>
    <row r="19" spans="1:12" s="62" customFormat="1" ht="18.600000000000001" customHeight="1" x14ac:dyDescent="0.3">
      <c r="A19" s="86" t="s">
        <v>170</v>
      </c>
      <c r="B19" s="87">
        <v>9286</v>
      </c>
      <c r="C19" s="88">
        <v>124.58242215</v>
      </c>
      <c r="D19" s="88">
        <v>167.13458206999999</v>
      </c>
      <c r="E19" s="87">
        <v>8953</v>
      </c>
      <c r="F19" s="88">
        <v>115.62104502</v>
      </c>
      <c r="G19" s="88">
        <v>152.14091714</v>
      </c>
      <c r="H19" s="87">
        <v>8174</v>
      </c>
      <c r="I19" s="88">
        <v>105.17647362</v>
      </c>
      <c r="J19" s="89">
        <v>134.09803926000001</v>
      </c>
    </row>
    <row r="20" spans="1:12" ht="18.899999999999999" customHeight="1" x14ac:dyDescent="0.25">
      <c r="A20" s="90" t="s">
        <v>29</v>
      </c>
      <c r="B20" s="91">
        <v>110879</v>
      </c>
      <c r="C20" s="92">
        <v>86.460686467000002</v>
      </c>
      <c r="D20" s="92">
        <v>93.655853328999996</v>
      </c>
      <c r="E20" s="91">
        <v>113782</v>
      </c>
      <c r="F20" s="92">
        <v>83.184435469999997</v>
      </c>
      <c r="G20" s="92">
        <v>86.880448149000003</v>
      </c>
      <c r="H20" s="91">
        <v>102971</v>
      </c>
      <c r="I20" s="92">
        <v>71.630953564999999</v>
      </c>
      <c r="J20" s="93">
        <v>71.630953564999999</v>
      </c>
      <c r="K20" s="94"/>
      <c r="L20" s="94"/>
    </row>
    <row r="21" spans="1:12" ht="18.899999999999999" customHeight="1" x14ac:dyDescent="0.25">
      <c r="A21" s="77" t="s">
        <v>434</v>
      </c>
    </row>
    <row r="23" spans="1:12" ht="15.6" x14ac:dyDescent="0.3">
      <c r="A23" s="122" t="s">
        <v>469</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446</v>
      </c>
      <c r="B1" s="61"/>
      <c r="C1" s="61"/>
      <c r="D1" s="61"/>
      <c r="E1" s="61"/>
    </row>
    <row r="2" spans="1:8" s="62" customFormat="1" ht="18.899999999999999" customHeight="1" x14ac:dyDescent="0.3">
      <c r="A2" s="1" t="s">
        <v>447</v>
      </c>
      <c r="B2" s="63"/>
      <c r="C2" s="63"/>
      <c r="D2" s="63"/>
      <c r="E2" s="96"/>
    </row>
    <row r="3" spans="1:8" ht="46.8" x14ac:dyDescent="0.25">
      <c r="A3" s="81" t="s">
        <v>30</v>
      </c>
      <c r="B3" s="82" t="s">
        <v>448</v>
      </c>
      <c r="C3" s="82" t="s">
        <v>449</v>
      </c>
      <c r="D3" s="83" t="s">
        <v>450</v>
      </c>
      <c r="H3" s="79"/>
    </row>
    <row r="4" spans="1:8" ht="18.899999999999999" customHeight="1" x14ac:dyDescent="0.25">
      <c r="A4" s="84" t="s">
        <v>177</v>
      </c>
      <c r="B4" s="85">
        <v>92.081889443999998</v>
      </c>
      <c r="C4" s="85">
        <v>80.431234680000003</v>
      </c>
      <c r="D4" s="85">
        <v>65.966995753000006</v>
      </c>
      <c r="F4" s="41"/>
      <c r="G4" s="42"/>
      <c r="H4" s="42"/>
    </row>
    <row r="5" spans="1:8" ht="18.899999999999999" customHeight="1" x14ac:dyDescent="0.25">
      <c r="A5" s="84" t="s">
        <v>33</v>
      </c>
      <c r="B5" s="85">
        <v>115.49060883999999</v>
      </c>
      <c r="C5" s="85">
        <v>94.497762377000001</v>
      </c>
      <c r="D5" s="85">
        <v>81.092269281</v>
      </c>
      <c r="F5" s="59"/>
      <c r="G5" s="58"/>
      <c r="H5" s="58"/>
    </row>
    <row r="6" spans="1:8" ht="18.899999999999999" customHeight="1" x14ac:dyDescent="0.25">
      <c r="A6" s="84" t="s">
        <v>32</v>
      </c>
      <c r="B6" s="85">
        <v>113.05789214000001</v>
      </c>
      <c r="C6" s="85">
        <v>105.24461805999999</v>
      </c>
      <c r="D6" s="85">
        <v>87.482612078000002</v>
      </c>
      <c r="F6" s="59"/>
      <c r="G6" s="58"/>
      <c r="H6" s="58"/>
    </row>
    <row r="7" spans="1:8" ht="18.899999999999999" customHeight="1" x14ac:dyDescent="0.25">
      <c r="A7" s="84" t="s">
        <v>31</v>
      </c>
      <c r="B7" s="85">
        <v>137.57258003999999</v>
      </c>
      <c r="C7" s="85">
        <v>120.30898261</v>
      </c>
      <c r="D7" s="85">
        <v>114.35160078</v>
      </c>
      <c r="F7" s="59"/>
      <c r="G7" s="58"/>
      <c r="H7" s="58"/>
    </row>
    <row r="8" spans="1:8" ht="18.899999999999999" customHeight="1" x14ac:dyDescent="0.25">
      <c r="A8" s="84" t="s">
        <v>176</v>
      </c>
      <c r="B8" s="85">
        <v>167.66698907</v>
      </c>
      <c r="C8" s="85">
        <v>150.62652237</v>
      </c>
      <c r="D8" s="85">
        <v>106.48245952000001</v>
      </c>
      <c r="F8" s="59"/>
      <c r="G8" s="58"/>
      <c r="H8" s="58"/>
    </row>
    <row r="9" spans="1:8" ht="18.899999999999999" customHeight="1" x14ac:dyDescent="0.25">
      <c r="A9" s="84" t="s">
        <v>175</v>
      </c>
      <c r="B9" s="85">
        <v>62.231466849999997</v>
      </c>
      <c r="C9" s="85">
        <v>58.694352311999999</v>
      </c>
      <c r="D9" s="85">
        <v>46.855974162000003</v>
      </c>
      <c r="F9" s="51"/>
      <c r="G9" s="50"/>
    </row>
    <row r="10" spans="1:8" ht="18.899999999999999" customHeight="1" x14ac:dyDescent="0.25">
      <c r="A10" s="84" t="s">
        <v>36</v>
      </c>
      <c r="B10" s="85">
        <v>65.377991398999995</v>
      </c>
      <c r="C10" s="85">
        <v>65.984174159000005</v>
      </c>
      <c r="D10" s="85">
        <v>52.916019667999997</v>
      </c>
      <c r="F10" s="59"/>
      <c r="G10" s="58"/>
      <c r="H10" s="58"/>
    </row>
    <row r="11" spans="1:8" ht="18.899999999999999" customHeight="1" x14ac:dyDescent="0.25">
      <c r="A11" s="84" t="s">
        <v>35</v>
      </c>
      <c r="B11" s="85">
        <v>72.718275544999997</v>
      </c>
      <c r="C11" s="85">
        <v>69.152820176000006</v>
      </c>
      <c r="D11" s="85">
        <v>57.795637288000002</v>
      </c>
      <c r="F11" s="59"/>
      <c r="G11" s="58"/>
      <c r="H11" s="58"/>
    </row>
    <row r="12" spans="1:8" ht="18.899999999999999" customHeight="1" x14ac:dyDescent="0.25">
      <c r="A12" s="84" t="s">
        <v>34</v>
      </c>
      <c r="B12" s="85">
        <v>78.135137584000006</v>
      </c>
      <c r="C12" s="85">
        <v>74.309018205000001</v>
      </c>
      <c r="D12" s="85">
        <v>63.360835225999999</v>
      </c>
      <c r="F12" s="59"/>
      <c r="G12" s="58"/>
      <c r="H12" s="58"/>
    </row>
    <row r="13" spans="1:8" ht="18.899999999999999" customHeight="1" x14ac:dyDescent="0.25">
      <c r="A13" s="84" t="s">
        <v>178</v>
      </c>
      <c r="B13" s="85">
        <v>95.873529379999994</v>
      </c>
      <c r="C13" s="85">
        <v>97.431361382000006</v>
      </c>
      <c r="D13" s="85">
        <v>85.834571147000005</v>
      </c>
      <c r="F13" s="59"/>
      <c r="G13" s="58"/>
      <c r="H13" s="58"/>
    </row>
    <row r="14" spans="1:8" ht="18.899999999999999" customHeight="1" x14ac:dyDescent="0.25">
      <c r="A14" s="84" t="s">
        <v>154</v>
      </c>
      <c r="B14" s="85">
        <v>185.97711758</v>
      </c>
      <c r="C14" s="85">
        <v>272.70265510000002</v>
      </c>
      <c r="D14" s="85">
        <v>340.48382772000002</v>
      </c>
      <c r="H14" s="79"/>
    </row>
    <row r="15" spans="1:8" ht="18.899999999999999" customHeight="1" x14ac:dyDescent="0.25">
      <c r="A15" s="77" t="s">
        <v>434</v>
      </c>
    </row>
    <row r="17" spans="1:8" ht="15.6" x14ac:dyDescent="0.3">
      <c r="A17" s="122" t="s">
        <v>469</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26CFE-21C8-4F71-B3EF-7FAF44877519}">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470</v>
      </c>
      <c r="B1" s="97"/>
      <c r="C1" s="98"/>
      <c r="D1" s="98"/>
    </row>
    <row r="2" spans="1:8" s="62" customFormat="1" ht="18.899999999999999" customHeight="1" x14ac:dyDescent="0.3">
      <c r="A2" s="81" t="s">
        <v>300</v>
      </c>
      <c r="B2" s="83" t="s">
        <v>299</v>
      </c>
      <c r="C2" s="99"/>
      <c r="D2" s="98"/>
      <c r="E2" s="99"/>
    </row>
    <row r="3" spans="1:8" ht="18.899999999999999" customHeight="1" x14ac:dyDescent="0.25">
      <c r="A3" s="84" t="s">
        <v>289</v>
      </c>
      <c r="B3" s="100">
        <v>5.0524409999999996E-25</v>
      </c>
      <c r="H3" s="79"/>
    </row>
    <row r="4" spans="1:8" ht="18.899999999999999" customHeight="1" x14ac:dyDescent="0.25">
      <c r="A4" s="84" t="s">
        <v>290</v>
      </c>
      <c r="B4" s="100">
        <v>4.202862E-29</v>
      </c>
      <c r="H4" s="79"/>
    </row>
    <row r="5" spans="1:8" ht="18.899999999999999" customHeight="1" x14ac:dyDescent="0.25">
      <c r="A5" s="84" t="s">
        <v>291</v>
      </c>
      <c r="B5" s="100">
        <v>1.9602390000000001E-22</v>
      </c>
      <c r="H5" s="79"/>
    </row>
    <row r="6" spans="1:8" ht="18.899999999999999" customHeight="1" x14ac:dyDescent="0.25">
      <c r="A6" s="84" t="s">
        <v>295</v>
      </c>
      <c r="B6" s="100">
        <v>0.51497141769999999</v>
      </c>
      <c r="H6" s="79"/>
    </row>
    <row r="7" spans="1:8" ht="18.899999999999999" customHeight="1" x14ac:dyDescent="0.25">
      <c r="A7" s="84" t="s">
        <v>296</v>
      </c>
      <c r="B7" s="100">
        <v>0.30213684670000002</v>
      </c>
      <c r="H7" s="79"/>
    </row>
    <row r="8" spans="1:8" ht="18.899999999999999" customHeight="1" x14ac:dyDescent="0.25">
      <c r="A8" s="84" t="s">
        <v>292</v>
      </c>
      <c r="B8" s="100">
        <v>3.368282E-15</v>
      </c>
      <c r="H8" s="79"/>
    </row>
    <row r="9" spans="1:8" ht="18.899999999999999" customHeight="1" x14ac:dyDescent="0.25">
      <c r="A9" s="84" t="s">
        <v>293</v>
      </c>
      <c r="B9" s="100">
        <v>5.2798559999999998E-18</v>
      </c>
      <c r="H9" s="79"/>
    </row>
    <row r="10" spans="1:8" ht="18.899999999999999" customHeight="1" x14ac:dyDescent="0.25">
      <c r="A10" s="84" t="s">
        <v>294</v>
      </c>
      <c r="B10" s="100">
        <v>2.4958419999999999E-26</v>
      </c>
      <c r="H10" s="79"/>
    </row>
    <row r="11" spans="1:8" ht="18.899999999999999" customHeight="1" x14ac:dyDescent="0.25">
      <c r="A11" s="84" t="s">
        <v>297</v>
      </c>
      <c r="B11" s="100">
        <v>0.62943215919999995</v>
      </c>
      <c r="H11" s="79"/>
    </row>
    <row r="12" spans="1:8" ht="18.899999999999999" customHeight="1" x14ac:dyDescent="0.25">
      <c r="A12" s="84" t="s">
        <v>298</v>
      </c>
      <c r="B12" s="100">
        <v>0.1629390946</v>
      </c>
      <c r="H12" s="79"/>
    </row>
    <row r="13" spans="1:8" ht="18.899999999999999" customHeight="1" x14ac:dyDescent="0.25">
      <c r="A13" s="77" t="s">
        <v>471</v>
      </c>
      <c r="B13" s="79"/>
    </row>
    <row r="15" spans="1:8" ht="15.6" x14ac:dyDescent="0.3">
      <c r="A15" s="122" t="s">
        <v>469</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RHA-Chapter7-Hospitalization-Seps-Rates</dc:title>
  <dc:creator>rodm</dc:creator>
  <cp:lastModifiedBy>Lindsey Dahl</cp:lastModifiedBy>
  <cp:lastPrinted>2024-06-05T19:11:10Z</cp:lastPrinted>
  <dcterms:created xsi:type="dcterms:W3CDTF">2012-06-19T01:21:24Z</dcterms:created>
  <dcterms:modified xsi:type="dcterms:W3CDTF">2025-12-04T19:59:06Z</dcterms:modified>
</cp:coreProperties>
</file>